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yahyathida/Desktop/ กวพ./หยา/ITA/ข้อมูลส่ง สนย./O24/"/>
    </mc:Choice>
  </mc:AlternateContent>
  <xr:revisionPtr revIDLastSave="0" documentId="13_ncr:1_{8F29841E-D464-324C-AD82-E47C83C7F9BD}" xr6:coauthVersionLast="47" xr6:coauthVersionMax="47" xr10:uidLastSave="{00000000-0000-0000-0000-000000000000}"/>
  <bookViews>
    <workbookView xWindow="12800" yWindow="500" windowWidth="51200" windowHeight="19680" tabRatio="336" xr2:uid="{00000000-000D-0000-FFFF-FFFF00000000}"/>
  </bookViews>
  <sheets>
    <sheet name="Q 1-2" sheetId="8" r:id="rId1"/>
  </sheets>
  <definedNames>
    <definedName name="_xlnm.Print_Titles" localSheetId="0">'Q 1-2'!$13:$16</definedName>
  </definedName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99" i="8" l="1"/>
  <c r="H56" i="8"/>
  <c r="H73" i="8"/>
  <c r="H77" i="8"/>
  <c r="H80" i="8"/>
  <c r="H85" i="8"/>
  <c r="H89" i="8"/>
  <c r="H91" i="8"/>
  <c r="H37" i="8"/>
  <c r="H31" i="8"/>
  <c r="H59" i="8"/>
  <c r="H50" i="8"/>
  <c r="H40" i="8"/>
  <c r="H68" i="8"/>
  <c r="H27" i="8"/>
  <c r="H41" i="8" l="1"/>
  <c r="H92" i="8" s="1"/>
  <c r="H100" i="8" s="1"/>
  <c r="F91" i="8"/>
  <c r="E91" i="8"/>
  <c r="F68" i="8"/>
  <c r="E68" i="8"/>
  <c r="F99" i="8" l="1"/>
  <c r="E99" i="8"/>
  <c r="G99" i="8"/>
  <c r="G91" i="8"/>
  <c r="G89" i="8"/>
  <c r="F89" i="8"/>
  <c r="E89" i="8"/>
  <c r="G85" i="8"/>
  <c r="F85" i="8"/>
  <c r="E85" i="8"/>
  <c r="G80" i="8"/>
  <c r="E80" i="8"/>
  <c r="F77" i="8"/>
  <c r="E77" i="8"/>
  <c r="F73" i="8"/>
  <c r="E73" i="8"/>
  <c r="G73" i="8"/>
  <c r="F59" i="8"/>
  <c r="E59" i="8"/>
  <c r="G59" i="8"/>
  <c r="F56" i="8"/>
  <c r="E56" i="8"/>
  <c r="F50" i="8"/>
  <c r="E50" i="8"/>
  <c r="F40" i="8"/>
  <c r="E40" i="8"/>
  <c r="G40" i="8"/>
  <c r="F37" i="8"/>
  <c r="E37" i="8"/>
  <c r="F31" i="8"/>
  <c r="E31" i="8"/>
  <c r="F27" i="8"/>
  <c r="E27" i="8"/>
  <c r="G27" i="8"/>
  <c r="G31" i="8" l="1"/>
  <c r="G50" i="8"/>
  <c r="E41" i="8"/>
  <c r="E92" i="8" s="1"/>
  <c r="E100" i="8" s="1"/>
  <c r="F41" i="8"/>
  <c r="F92" i="8" s="1"/>
  <c r="F100" i="8" s="1"/>
  <c r="G37" i="8"/>
  <c r="G41" i="8" s="1"/>
  <c r="G56" i="8"/>
  <c r="G77" i="8"/>
  <c r="G68" i="8"/>
  <c r="G92" i="8" l="1"/>
  <c r="G100" i="8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B94" authorId="0" shapeId="0" xr:uid="{C3BE0009-92E4-4452-BE74-0E4FD1EDEF7E}">
      <text>
        <r>
          <rPr>
            <b/>
            <sz val="9"/>
            <color rgb="FF000000"/>
            <rFont val="Tahoma"/>
            <family val="2"/>
          </rPr>
          <t xml:space="preserve">user:
</t>
        </r>
        <r>
          <rPr>
            <b/>
            <sz val="9"/>
            <color rgb="FF000000"/>
            <rFont val="Tahoma"/>
            <family val="2"/>
          </rPr>
          <t>เน้น</t>
        </r>
        <r>
          <rPr>
            <b/>
            <sz val="9"/>
            <color rgb="FF000000"/>
            <rFont val="Tahoma"/>
            <family val="2"/>
          </rPr>
          <t xml:space="preserve"> </t>
        </r>
        <r>
          <rPr>
            <b/>
            <sz val="9"/>
            <color rgb="FF000000"/>
            <rFont val="Tahoma"/>
            <family val="2"/>
          </rPr>
          <t>การปฏิบัติตามวินัยฯ</t>
        </r>
      </text>
    </comment>
  </commentList>
</comments>
</file>

<file path=xl/sharedStrings.xml><?xml version="1.0" encoding="utf-8"?>
<sst xmlns="http://schemas.openxmlformats.org/spreadsheetml/2006/main" count="174" uniqueCount="130">
  <si>
    <t>1.1 การตรวจสอบการเงิน (ส่วนกลางและภูมิภาค)</t>
  </si>
  <si>
    <t>รวมการพัฒนาวิชาชีพตรวจสอบการเงิน</t>
  </si>
  <si>
    <t>1.2 การตรวจสอบผลสัมฤทธิ์และประสิทธิภาพการดำเนินงาน</t>
  </si>
  <si>
    <t>รวมการตรวจสอบผลสัมฤทธิ์และประสิทธิภาพการดำเนินงาน</t>
  </si>
  <si>
    <t>1.3 การตรวจสอบการปฏิบัติตามกฎหมาย</t>
  </si>
  <si>
    <t>รวมการตรวจสอบการปฏิบัติตามกฎหมาย</t>
  </si>
  <si>
    <t>รวมการตรวจสอบด้วยเทคโนโลยีสารสนเทศ</t>
  </si>
  <si>
    <t>รวมการพัฒนาศักยภาพตามระบบสมรรถนะหลัก</t>
  </si>
  <si>
    <t>รวมการพัฒนาศักยภาพการใช้ทักษะด้านดิจิทัล</t>
  </si>
  <si>
    <t>6. การประชุม/สัมมนาเพื่อการขับเคลื่อนองค์กรการตรวจเงินแผ่นดิน</t>
  </si>
  <si>
    <t>2. การพัฒนาศักภาพสายวิชาชีพเฉพาะด้าน (5 หลักสูตร)</t>
  </si>
  <si>
    <t>4. การพัฒนาศักยภาพการใช้ทักษะด้านดิจิทัล (1 หลักสูตร)</t>
  </si>
  <si>
    <t>ลำดับที่</t>
  </si>
  <si>
    <t xml:space="preserve"> </t>
  </si>
  <si>
    <t>จำนวนวัน/รุ่น</t>
  </si>
  <si>
    <t>จำนวนคนทั้งหมด</t>
  </si>
  <si>
    <t>ค่าใช้จ่าย</t>
  </si>
  <si>
    <t>l</t>
  </si>
  <si>
    <t>2.2 โครงการพัฒนาผู้ฝึกหัดงานสอบบัญชี</t>
  </si>
  <si>
    <t>รวมการพัฒนาศักยภาพสายวิชาชีพเฉพาะด้าน</t>
  </si>
  <si>
    <t>7.การพัฒนาผู้สอบบัญชีที่สำนักงานการตรวจเงินแผ่นดินให้ความเห็นชอบ</t>
  </si>
  <si>
    <t xml:space="preserve">5.2 โครงการฝึกอบรม หลักสูตร สร้างทีมวิทยากร (Train the Trainer) </t>
  </si>
  <si>
    <t xml:space="preserve">2.5 โครงการฝึกอบรม หลักสูตร "วินัยการเงินการคลังของรัฐ" </t>
  </si>
  <si>
    <t>รวมการประชุม/สัมมนาเพื่อการขับเคลื่อนองค์กรการตรวจเงินแผ่นดิน</t>
  </si>
  <si>
    <t>รวมการพัฒนาผู้สอบบัญชีที่สำนักงานการตรวจเงินแผ่นดินให้ความเห็นชอบ</t>
  </si>
  <si>
    <t>3. การพัฒนาศักยภาพตามระบบสมรรถนะหลัก (4 หลักสูตร)</t>
  </si>
  <si>
    <t>5.4 การพัฒนาความรู้ที่จำเป็นและเร่งด่วน</t>
  </si>
  <si>
    <t>5.3 การอบรมเพื่อพัฒนาศักยภาพการผลิตสื่อและการถ่ายทอดสด</t>
  </si>
  <si>
    <t>1.4 การพัฒนาศักยภาพการใช้เทคโนโลยีสารสนเทศช่วยในการตรวจสอบ</t>
  </si>
  <si>
    <r>
      <t xml:space="preserve">1.1.2 โครงการฝึกอบรมเชิงปฏิบัติการ หลักสูตร ความรู้พื้นฐานการตรวจสอบการเงิน  </t>
    </r>
    <r>
      <rPr>
        <sz val="14"/>
        <color rgb="FFFF0000"/>
        <rFont val="TH SarabunPSK"/>
        <family val="2"/>
      </rPr>
      <t xml:space="preserve"> </t>
    </r>
  </si>
  <si>
    <r>
      <t xml:space="preserve">1.1.4 โครงการฝึกอบรม หลักสูตร แนวปฏิบัติการตรวจสอบการเงินภาครัฐ (Blended Learning)   </t>
    </r>
    <r>
      <rPr>
        <sz val="14"/>
        <color rgb="FFFF0000"/>
        <rFont val="TH SarabunPSK"/>
        <family val="2"/>
      </rPr>
      <t xml:space="preserve"> </t>
    </r>
  </si>
  <si>
    <t xml:space="preserve">1.3.3 โครงการฝึกอบรม หลักสูตร ความรู้พื้นฐานการตรวจสอบการบริหารพัสดุและการจัดซื้อจัดจ้าง  </t>
  </si>
  <si>
    <r>
      <t xml:space="preserve">1.3.4 โครงการฝึกอบรม หลักสูตร การตรวจสอบค่า K และราคากลาง  </t>
    </r>
    <r>
      <rPr>
        <sz val="14"/>
        <color rgb="FFFF0000"/>
        <rFont val="TH SarabunPSK"/>
        <family val="2"/>
      </rPr>
      <t xml:space="preserve"> </t>
    </r>
  </si>
  <si>
    <t xml:space="preserve">2.1 โครงการฝึกอบรม หลักสูตร การพัฒนาผู้สอบบัญชีรับอนุญาต (CPA) </t>
  </si>
  <si>
    <t xml:space="preserve">2.3 โครงการฝึกอบรม หลักสูตร การพัฒนาผู้ตรวจสอบทางวิศวกรรม   </t>
  </si>
  <si>
    <r>
      <t>2.4 โครงการพัฒนาบุคลากรต้นแบบนวัตกรรมสายงานสนับสนุน</t>
    </r>
    <r>
      <rPr>
        <sz val="14"/>
        <color rgb="FFFF0000"/>
        <rFont val="TH SarabunPSK"/>
        <family val="2"/>
      </rPr>
      <t xml:space="preserve"> </t>
    </r>
  </si>
  <si>
    <t xml:space="preserve">3.1 โครงการพัฒนาข้าราชการใหม่ (Blended Learning)  </t>
  </si>
  <si>
    <r>
      <t xml:space="preserve">3.2 โครงการพัฒนาผู้ปฏิบัติงานระดับชำนาญการ (ขั้นพื้นฐาน) (Blened Learning)  </t>
    </r>
    <r>
      <rPr>
        <sz val="14"/>
        <color rgb="FFFF0000"/>
        <rFont val="TH SarabunPSK"/>
        <family val="2"/>
      </rPr>
      <t xml:space="preserve"> </t>
    </r>
  </si>
  <si>
    <r>
      <t xml:space="preserve">3.3 โครงการพัฒนาศักยภาพผู้ปฏิบัติงานระดับชำนาญการพิเศษ  (Blened Learning)  </t>
    </r>
    <r>
      <rPr>
        <sz val="14"/>
        <color rgb="FFFF0000"/>
        <rFont val="TH SarabunPSK"/>
        <family val="2"/>
      </rPr>
      <t xml:space="preserve"> </t>
    </r>
  </si>
  <si>
    <r>
      <t xml:space="preserve">3.4 โครงการฝึกอบรม หลักสูตร นักบริหารการตรวจเงินแผ่นดินระดับสูง   </t>
    </r>
    <r>
      <rPr>
        <sz val="14"/>
        <color rgb="FFFF0000"/>
        <rFont val="TH SarabunPSK"/>
        <family val="2"/>
      </rPr>
      <t xml:space="preserve">  </t>
    </r>
  </si>
  <si>
    <r>
      <t xml:space="preserve">4.1 โครงการฝึกอบรม หลักสูตร การเสริมสร้างความรู้และพัฒนาทักษะดิจิทัลสมัยใหม่ </t>
    </r>
    <r>
      <rPr>
        <sz val="14"/>
        <color rgb="FFFF0000"/>
        <rFont val="TH SarabunPSK"/>
        <family val="2"/>
      </rPr>
      <t xml:space="preserve">  </t>
    </r>
  </si>
  <si>
    <t xml:space="preserve">5.1 โครงการฝึกอบรม หลักสูตร การพัฒนาศักยภาพผู้สอนงาน (Coaching)   </t>
  </si>
  <si>
    <r>
      <t xml:space="preserve">6.1 โครงการสัมมนากรอบการจัดทำแผนปฏิบัติราชการประจำปีและตัวชี้วัด </t>
    </r>
    <r>
      <rPr>
        <sz val="14"/>
        <color rgb="FFFF0000"/>
        <rFont val="TH SarabunPSK"/>
        <family val="2"/>
      </rPr>
      <t xml:space="preserve">  </t>
    </r>
  </si>
  <si>
    <r>
      <t xml:space="preserve">6.3 โครงการสัมมนาทางวิชาการของสำนักงานการตรวจเงินแผ่นดิน  Online </t>
    </r>
    <r>
      <rPr>
        <sz val="14"/>
        <color rgb="FFFF0000"/>
        <rFont val="TH SarabunPSK"/>
        <family val="2"/>
      </rPr>
      <t xml:space="preserve"> </t>
    </r>
  </si>
  <si>
    <t xml:space="preserve">7.2 โครงการพัฒนาผู้สอบบัญชีภายนอก   </t>
  </si>
  <si>
    <t>1. การพัฒนาศักยภาพด้านการตรวจสอบ</t>
  </si>
  <si>
    <t>รวมการพัฒนาศักยภาพด้านการตรวจสอบ</t>
  </si>
  <si>
    <t>การพัฒนาศักยภาพบุคลากรสำนักงานการตรวจเงินแผ่นดิน</t>
  </si>
  <si>
    <t>5. การพัฒนาศักยภาพด้านอื่น ๆ และการพัฒนาความรู้ที่จำเป็นและเร่งด่วน</t>
  </si>
  <si>
    <t>รวมการพัฒนาศักยภาพด้านอื่น ๆ และการพัฒนาความรู้ ฯ</t>
  </si>
  <si>
    <t>รวมการพัฒนาศักยภาพบุคลากรสำนักงานการตรวจเงินแผ่นดิน</t>
  </si>
  <si>
    <t>การพัฒนาบุคลากรภาครัฐ ประชาชน และสถาบันการศึกษา</t>
  </si>
  <si>
    <t>8. การพัฒนาบุคลากรการวิเคราะห์ข้อมูลขนาดใหญ่</t>
  </si>
  <si>
    <t>9. การจัดการความรู้ของสำนักงานการตรวจเงินแผ่นดิน</t>
  </si>
  <si>
    <t>9.1 โครงการถอดบทเรียนความรู้ด้านการตรวจสอบขององค์กร (Online)</t>
  </si>
  <si>
    <t>9.3 โครงการ Learning Day 2023 (Online)</t>
  </si>
  <si>
    <t>10. การพัฒนาภายใต้แผนแม่บทงานทรัพยากรมนุษย์ของสำนักงานการตรวจเงินแผ่นดิน</t>
  </si>
  <si>
    <t>รวมการพัฒนาบุคลากรการวิเคราะห์ข้อมูลขนาดใหญ่</t>
  </si>
  <si>
    <t>รวมการจัดการความรู้ของสำนักงานการตรวจเงินแผ่นดิน</t>
  </si>
  <si>
    <t>10.2 โครงการฝึกอบรมเชิงปฏิบัติการ เรื่อง การจัดทำฐานข้อมูลงานทรัพยากรบุคคล</t>
  </si>
  <si>
    <t>รวมการพัฒนาภายใต้แผนแม่บทฯ</t>
  </si>
  <si>
    <t xml:space="preserve">    รูปแบบ Online</t>
  </si>
  <si>
    <t xml:space="preserve">    รูปแบบ Onsite</t>
  </si>
  <si>
    <t>13. การพัฒนาบุคลากรภาครัฐและภาคประชาชน (การจัดการศึกษาดูงาน)</t>
  </si>
  <si>
    <t>12. โครงการเสริมสร้างให้หน่วยงานของรัฐรักษาวินัยการเงินการคลังของรัฐ</t>
  </si>
  <si>
    <t>14. โครงการปลูกจิตสำนึกในการสอดส่องดูแลรักษาเงินแผ่นดินและสาธารณสมบัติ</t>
  </si>
  <si>
    <t>รวมการพัฒนาบุคลากรภาครัฐ ประชาชน และสถาบันการศึกษา</t>
  </si>
  <si>
    <t>รวมการพัฒนาบุคลากรทั้งหมดของ สตง.</t>
  </si>
  <si>
    <r>
      <t xml:space="preserve">2.2.2 โครงการฝึกอบรม หลักสูตร การบัญชี 2 (Online)   </t>
    </r>
    <r>
      <rPr>
        <sz val="14"/>
        <color rgb="FFFF0000"/>
        <rFont val="TH SarabunPSK"/>
        <family val="2"/>
      </rPr>
      <t xml:space="preserve"> </t>
    </r>
  </si>
  <si>
    <t>6.2 โครงการสัมมนาเพื่อจัดทำแผนปฏิบัติราชการ 4 ปี (พ.ศ. 2566 - 2569)</t>
  </si>
  <si>
    <r>
      <t xml:space="preserve">1.4.1 โครงการฝึกอบรม หลักสูตร การวิเคราะห์ข้อมูลเบื้องต้นเพื่อการตรวจสอบ
(Data Analytic for Auditor) DA 0001  </t>
    </r>
    <r>
      <rPr>
        <sz val="14"/>
        <color rgb="FFFF0000"/>
        <rFont val="TH SarabunPSK"/>
        <family val="2"/>
      </rPr>
      <t xml:space="preserve"> </t>
    </r>
  </si>
  <si>
    <r>
      <t xml:space="preserve">1.1.1 โครงการฝึกอบรม หลักสูตร มาตรฐานการบัญชีและมาตรฐานการสอบบัญชี
ที่ปรับปรุงใหม่ (Online)   </t>
    </r>
    <r>
      <rPr>
        <sz val="14"/>
        <color rgb="FFFF0000"/>
        <rFont val="TH SarabunPSK"/>
        <family val="2"/>
      </rPr>
      <t xml:space="preserve">  </t>
    </r>
  </si>
  <si>
    <t>9.2 โครงการถอดบทเรียนความรู้ขององค์กร หัวข้อ “พี่เกษียณ น้องเรียนรู้
กับครูคนตรวจเงินแผ่นดิน” (Online)</t>
  </si>
  <si>
    <t xml:space="preserve">ภารกิจพื้นฐานในการพัฒนาศักยภาพบุคลากรของสำนักงานการตรวจเงินแผ่นดิน  </t>
  </si>
  <si>
    <r>
      <t xml:space="preserve">1.1.3 โครงการฝึกอบรม หลักสูตร การเขียนรายงานผู้สอบบัญชีของสำนักงานการตรวจเงินแผ่นดิน
(Blended Learning)    </t>
    </r>
    <r>
      <rPr>
        <sz val="14"/>
        <color rgb="FFFF0000"/>
        <rFont val="TH SarabunPSK"/>
        <family val="2"/>
      </rPr>
      <t xml:space="preserve"> </t>
    </r>
  </si>
  <si>
    <r>
      <t xml:space="preserve">1.1.5 โครงการเสริมสร้างความรู้เกี่ยวกับระบบการเงินการคลังภาครัฐแบบอิเล็กทรอนิกส์ใหม่
(New GFMIS Thai) (Online)   </t>
    </r>
    <r>
      <rPr>
        <sz val="14"/>
        <color rgb="FFFF0000"/>
        <rFont val="TH SarabunPSK"/>
        <family val="2"/>
      </rPr>
      <t xml:space="preserve"> </t>
    </r>
  </si>
  <si>
    <t xml:space="preserve">1.2.1 โครงการฝึกอบรม หลักสูตร การเพิ่มประสิทธิภาพการตรวจสอบตามแนวปฏิบัติงาน
การตรวจสอบผลสัมฤทธิ์และประสิทธิภาพการดำเนินงาน (Online)  </t>
  </si>
  <si>
    <r>
      <t xml:space="preserve">1.2.2 โครงการฝึกอบรมเชิงปฏิบัติการ หลักสูตร การพัฒนาแนวทางการตรวจสอบผลสัมฤทธิ์
และประสิทธิภาพการดำเนินงาน (On The Job Training) </t>
    </r>
    <r>
      <rPr>
        <sz val="14"/>
        <color rgb="FFFF0000"/>
        <rFont val="TH SarabunPSK"/>
        <family val="2"/>
      </rPr>
      <t xml:space="preserve">  </t>
    </r>
  </si>
  <si>
    <r>
      <t xml:space="preserve">1.3.1 โครงการฝึกอบรม หลักสูตร การตรวจสอบการปฏิบัติตามกฎหมาย เพื่อกำหนดแนวปฏิบัติ
ตามมาตรฐานการตรวจเงินแผ่นดิน </t>
    </r>
    <r>
      <rPr>
        <sz val="14"/>
        <color rgb="FFFF0000"/>
        <rFont val="TH SarabunPSK"/>
        <family val="2"/>
      </rPr>
      <t xml:space="preserve"> </t>
    </r>
  </si>
  <si>
    <r>
      <t xml:space="preserve">1.3.2 โครงการฝึกอบรม หลักสูตร เพิ่มประสิทธิภาพการตรวจสอบการปฏิบัติตามกฎหมาย 
ตามมาตรฐานการตรวจเงินแผ่นดิน </t>
    </r>
    <r>
      <rPr>
        <sz val="14"/>
        <color rgb="FFFF0000"/>
        <rFont val="TH SarabunPSK"/>
        <family val="2"/>
      </rPr>
      <t xml:space="preserve">  </t>
    </r>
  </si>
  <si>
    <r>
      <t>2.2.1 โครงการฝึกอบรม หลักสูตร การบัญชี 1 (Online)</t>
    </r>
    <r>
      <rPr>
        <sz val="14"/>
        <color rgb="FFFF0000"/>
        <rFont val="TH SarabunPSK"/>
        <family val="2"/>
      </rPr>
      <t xml:space="preserve">  </t>
    </r>
  </si>
  <si>
    <r>
      <t xml:space="preserve">7.1 โครงการฝึกอบรม หลักสูตร แนวปฏิบัติการตรวจสอบการเงินภาครัฐสำหรับผู้สอบบัญชีภายนอก </t>
    </r>
    <r>
      <rPr>
        <sz val="14"/>
        <color rgb="FFFF0000"/>
        <rFont val="TH SarabunPSK"/>
        <family val="2"/>
      </rPr>
      <t xml:space="preserve">  </t>
    </r>
  </si>
  <si>
    <t>8.1 โครงการพัฒนาบุคลากรด้านการวิเคราะห์ข้อมูลขนาดใหญ่ ปีงบประมาณ พ.ศ. 2566
Blended Learning : Online and Onsite (face to face / KS/ On the Job Training)</t>
  </si>
  <si>
    <t>10.1 โครงการฝึกอบรมระหว่างปฏิบัติงาน (OJT) เพื่อการจัดทำสมรรถนะรายตำแหน่ง</t>
  </si>
  <si>
    <t>โครงการฝึกอบรม หลักสูตร “แนวปฏิบัติการตรวจสอบการเงินภาครัฐ (GUID 2900)”</t>
  </si>
  <si>
    <t>โครงการฝึกอบรม หลักสูตร "การเขียนรายงานของผู้สอบบัญชีสำนักงานการตรวจเงินแผ่นดิน"</t>
  </si>
  <si>
    <t xml:space="preserve">โครงการฝึกอบรม หลักสูตร “แนวทางการปฏิบัติงานตรวจสอบรายงานการเงินขององค์กรปกครองส่วนท้องถิ่น สำหรับรอบรายงานการเงิน ตั้งแต่งวดปีบัญชี ๒๕๖๕ และการใช้ระบบงานจัดการการตรวจสอบรายงานการเงินที่ปรับปรุงเพิ่มเติม” </t>
  </si>
  <si>
    <t>หมายเหตุ</t>
  </si>
  <si>
    <t>ใช้จากเงินข้อ 5.4 การพัฒนาความรู้ที่จำเป็นเร่งด่วน</t>
  </si>
  <si>
    <t xml:space="preserve">1) โครงการสัมมนาการจัดทำแผนพัฒนาดิจิทัลเพื่อการตรวจเงินแผ่นดิน ตามนโยบายการตรวจเงินแผ่นดิน (พ.ศ. 2566 - 2570)		</t>
  </si>
  <si>
    <t>2) โครงการส่งเสริมจริยธรรมแก่เจ้าหน้าที่และบุคลากรอื่นของสํานักงานการตรวจเงินแผ่นดิน ตามนโยบายการตรวจเงินแผ่นดิน (พ.ศ. 2566 – 2570) หัวข้อ “ทํางานให้สตรอง...ต้องครองด้วยสติ”</t>
  </si>
  <si>
    <t>โครงการเสวนา (Public Auditors Forum) หัวข้อ “แนวปฏิบัติการตรวจสอบการเงินภาครัฐ (GUID 2900)" สําหรับผู้สอบบัญชีที่สํานักงานการตรวจเงินแผ่นดินให้ความเห็นชอบ</t>
  </si>
  <si>
    <t>ช่วงเวลาดำเนินการ</t>
  </si>
  <si>
    <t xml:space="preserve">โครงการฝึกอบรม  หลักสูตร “การตรวจสอบการปฏิบัติตามกฎหมาย (การตรวจสอบกรณีพิเศษ) เพื่อกำหนดแนวปฏิบัติตามมาตรฐานการตรวจเงินแผ่นดิน” </t>
  </si>
  <si>
    <t xml:space="preserve">โครงการฝึกอบรมหลักสูตรการวิเคราะห์ข้อมูลเพื่อการตรวจสอบ (Data Analytics) </t>
  </si>
  <si>
    <t xml:space="preserve">โครงการฝึกอบรม หลักสูตร “การพัฒนาผู้ตรวจสอบทางวิศวกรรม”  </t>
  </si>
  <si>
    <t>ค่าใช้จ่ายเฉพาะ รุ่นที่ ๑ เนื่องจากอยู่ระหว่างดำเนินการ</t>
  </si>
  <si>
    <t>โครงการฝึกอบรมเชิงปฏิบัติการ หลักสูตร “การวิศวกรรมความรู้ความสําเร็จในการพัฒนาระบบปัญญาประดิษฐ์เพื่อการตรวจสอบ”</t>
  </si>
  <si>
    <t>โครงการฝึกอบรมเชิงปฏิบัติการ หลักสูตร “การปฏิบัติงานคดี”</t>
  </si>
  <si>
    <t>โครงการสัมมนานโยบายการตรวจเงินแผ่นดิน (พ.ศ. 2566 - 2570) เรื่อง "นโยบายการตรวจเงินแผ่นดิน สู่แผนการปฏิบัติราชการของสำนักงานการตรวจเงินแผ่นดิน"</t>
  </si>
  <si>
    <t>วันที่ 9 - 19 ม.ค. 66</t>
  </si>
  <si>
    <t xml:space="preserve">11. การส่งบุคลากรไปศึกษาอบรมกับหน่วยงานภายนอก </t>
  </si>
  <si>
    <t>แผนการดำเนินงาน โครงการ/หลักสูตร</t>
  </si>
  <si>
    <t>ผลการดำเนินการโครงการ/หลักสูตร</t>
  </si>
  <si>
    <t>จำนวน
รุ่น</t>
  </si>
  <si>
    <t>วันที่ 10 - 11 พ.ย. 65</t>
  </si>
  <si>
    <t>วันที่ 1 ธ.ค. 65</t>
  </si>
  <si>
    <t>วันที่ 28 พ.ย. 65</t>
  </si>
  <si>
    <t>วันที่ 16 - 20 ม.ค. 65</t>
  </si>
  <si>
    <t>รุ่นที่ 1 วันที่ 19 - 20 ม.ค. 66
รุ่นที่ 2 วันที่ 26 - 27 ม.ค. 66
รุ่นที่ 3 วันที่ 1 และ 3 ก.พ. 66</t>
  </si>
  <si>
    <t xml:space="preserve"> รุ่นที่ 1 วันที่ 20 - 22 มี.ค. 66
รุ่นที่ 2 วันที่ 3 - 5 เม.ย. 66
รุ่นที่ 3 วันที่ 19 - 21 เม.ย. 66
รุ่นที่ 4 วันที่ 24 - 26 เม.ย. 66</t>
  </si>
  <si>
    <t>วันที่ 26 - 27 ธ.ค. 65</t>
  </si>
  <si>
    <t>วันที่ 27 ธ.ค. 65</t>
  </si>
  <si>
    <t>วันที่ 2 - 3 มี.ค. 66</t>
  </si>
  <si>
    <t>รวมการส่งบุคลากรไปศึกษาอบรมฯ</t>
  </si>
  <si>
    <t xml:space="preserve">โครงการเสริมสร้างความรู้เกี่ยวกับระบบการเงินการคลังภาครัฐแบบอิเล็กทรอนิกส์ใหม่
(New GFMIS Thai) (Online)    </t>
  </si>
  <si>
    <t xml:space="preserve">2. พัฒนาบุคลากร โดยบูรณาการความรู้ ความสามารถในการตรวจเงินแผ่นดินให้เป็นสหสาขาวิชา </t>
  </si>
  <si>
    <t>3. พัฒนาและเพิ่มทักษะเกี่ยวกับการตรวจเงินแผ่นดิน และการรักษาวินัยการเงินการคลังของรัฐให้แก่บุคลากรด้านการตรวจเงินแผ่นดินและบุคลากรของหน่วยรับตรวจ</t>
  </si>
  <si>
    <t>4. เสริมสร้างวินัยและรักษาระบบคุณธรรม รวมทั้งดำเนินการเพื่อส่งเสริมคุณธรรม จริยธรรมให้สอดคล้องกับข้อกำหนดทางจริยธรรมของหน้าที่และบุคลากรอื่นของสำนักงานการตรวจเงินแผ่นดินที่คณะกรรมการตรวจเงินแผ่นดินกำหนด</t>
  </si>
  <si>
    <t>23. การส่งเสริมการพัฒนาความรู้ด้วยตนเองผ่านระบบอิเล็กทรอนิกส์ (e-Learning)</t>
  </si>
  <si>
    <t xml:space="preserve">     23.1 ระบบ e-Learning ของหน่วยงานอื่น</t>
  </si>
  <si>
    <t>งานดำเนินการอื่น ๆ ของสถาบันพัฒนาการตรวจเงินแผ่นดิน</t>
  </si>
  <si>
    <t xml:space="preserve">    ทั้งนี้ สถาบันพัฒนาการตรวจเงินแผ่นดิน จะดำเนินโครงการ/หลักสูตร ที่ยังไม่ได้ดำเนินการหรืออยู่ระหว่างดำเนินการให้แล้วเสร็จภายในไตรมาสที่ 3 และ 4 ของปีงบประมาณ 2566</t>
  </si>
  <si>
    <t>1. นำระบบสมรรถนะ (Competency) มาใช้ในการพัฒนาบุคลากรทุกระดับ ตำแหน่ง และสายงาน</t>
  </si>
  <si>
    <t xml:space="preserve">5. นำระบบเทคโนโลยีดิจิทัลมาใช้ในการบริหารและพัฒนาทรัพยากรบุคคล เพื่อเสริมสร้างการปฏิบัติงานให้มีประสิทธิภาพและรองรับการเปลี่ยนแปลงของสังคมในยุคดิจิทัล </t>
  </si>
  <si>
    <t>ในหัวข้อต่อไปนี้</t>
  </si>
  <si>
    <t xml:space="preserve">       สถาบันพัฒนาการตรวจเงินแผ่นดิน ได้จัดทำแผนพัฒนาศักยภาพบุคลากรของสำนักงานการตรวจเงินแผ่นดิน ให้สอดคล้องตามกรอบแผนการบริหารและพัฒนาทรัพยาบุคคล ประจำปีงบประมาณ พ.ศ. 2566 ซึ่งแผนพัฒนาฯ มีความเชื่อมโยงสอดคล้องกับกรอบแผนฯ  </t>
  </si>
  <si>
    <t>การดำเนินการตามแผนพัฒนาศักยภาพบุคลากรของสำนักงานการตรวจเงินแผ่นดิน ประจำปีงบประมาณ พ.ศ. 2566 ไตรมาสที่ 1 และ 2 (O24)</t>
  </si>
  <si>
    <t>รุ่นที่ 1 วันที่ 23 - 25  พ.ย. 65
รุ่นที่ 2 วันที่ 28 – 30 พ.ย. 65
รุ่นที่ 3 วันที่ 6 - 8  ธ.ค. 65
รุ่นที่ 4 วันที่ 13 - 15 ธ.ค. 65</t>
  </si>
  <si>
    <t>รุ่นที่ 1 วันที่ 20 - 23 มี.ค. 66
รุ่นที่ 2 วันที่ 27 - 30 มี.ค. 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</si>
</sst>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#,##0.0"/>
  </numFmts>
  <fonts count="19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charset val="222"/>
      <scheme val="minor"/>
    </font>
    <font>
      <sz val="14"/>
      <name val="AngsanaUPC"/>
      <family val="1"/>
    </font>
    <font>
      <sz val="10"/>
      <name val="Arial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b/>
      <sz val="16"/>
      <color theme="1"/>
      <name val="TH SarabunPSK"/>
      <family val="2"/>
    </font>
    <font>
      <sz val="12"/>
      <color theme="1"/>
      <name val="Calibri"/>
      <family val="2"/>
      <scheme val="minor"/>
    </font>
    <font>
      <b/>
      <sz val="14"/>
      <name val="TH SarabunPSK"/>
      <family val="2"/>
    </font>
    <font>
      <sz val="14"/>
      <name val="TH SarabunPSK"/>
      <family val="2"/>
    </font>
    <font>
      <sz val="14"/>
      <color rgb="FF000000"/>
      <name val="TH SarabunPSK"/>
      <family val="2"/>
    </font>
    <font>
      <b/>
      <sz val="12"/>
      <name val="Wingdings"/>
      <charset val="2"/>
    </font>
    <font>
      <b/>
      <sz val="16"/>
      <name val="TH SarabunPSK"/>
      <family val="2"/>
    </font>
    <font>
      <sz val="14"/>
      <color rgb="FFFF0000"/>
      <name val="TH SarabunPSK"/>
      <family val="2"/>
    </font>
    <font>
      <i/>
      <sz val="14"/>
      <name val="TH SarabunPSK"/>
      <family val="2"/>
    </font>
    <font>
      <i/>
      <sz val="14"/>
      <color theme="1"/>
      <name val="TH SarabunPSK"/>
      <family val="2"/>
    </font>
    <font>
      <b/>
      <sz val="9"/>
      <color rgb="FF000000"/>
      <name val="Tahoma"/>
      <family val="2"/>
    </font>
    <font>
      <sz val="16"/>
      <color theme="1"/>
      <name val="Sarabun"/>
      <family val="2"/>
      <charset val="222"/>
    </font>
    <font>
      <sz val="16"/>
      <color theme="1"/>
      <name val="TH SarabunPSK"/>
      <family val="2"/>
    </font>
  </fonts>
  <fills count="8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1">
    <xf numFmtId="0" fontId="0" fillId="0" borderId="0"/>
    <xf numFmtId="0" fontId="2" fillId="0" borderId="0"/>
    <xf numFmtId="164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1" fillId="0" borderId="0"/>
    <xf numFmtId="0" fontId="17" fillId="0" borderId="0"/>
    <xf numFmtId="0" fontId="3" fillId="0" borderId="0"/>
  </cellStyleXfs>
  <cellXfs count="151">
    <xf numFmtId="0" fontId="0" fillId="0" borderId="0" xfId="0"/>
    <xf numFmtId="0" fontId="4" fillId="0" borderId="6" xfId="0" applyFont="1" applyBorder="1" applyAlignment="1">
      <alignment horizontal="center" vertical="top"/>
    </xf>
    <xf numFmtId="0" fontId="4" fillId="0" borderId="6" xfId="0" applyFont="1" applyBorder="1" applyAlignment="1">
      <alignment vertical="top" wrapText="1"/>
    </xf>
    <xf numFmtId="3" fontId="4" fillId="0" borderId="6" xfId="0" applyNumberFormat="1" applyFont="1" applyBorder="1" applyAlignment="1">
      <alignment horizontal="center" vertical="top"/>
    </xf>
    <xf numFmtId="3" fontId="4" fillId="0" borderId="5" xfId="0" applyNumberFormat="1" applyFont="1" applyBorder="1" applyAlignment="1">
      <alignment horizontal="center" vertical="top"/>
    </xf>
    <xf numFmtId="0" fontId="4" fillId="0" borderId="6" xfId="0" applyFont="1" applyBorder="1" applyAlignment="1">
      <alignment horizontal="center" vertical="top" wrapText="1"/>
    </xf>
    <xf numFmtId="0" fontId="4" fillId="0" borderId="0" xfId="0" applyFont="1" applyAlignment="1">
      <alignment vertical="top"/>
    </xf>
    <xf numFmtId="1" fontId="4" fillId="0" borderId="6" xfId="5" applyNumberFormat="1" applyFont="1" applyFill="1" applyBorder="1" applyAlignment="1">
      <alignment horizontal="center" vertical="top" wrapText="1"/>
    </xf>
    <xf numFmtId="1" fontId="4" fillId="0" borderId="5" xfId="5" applyNumberFormat="1" applyFont="1" applyFill="1" applyBorder="1" applyAlignment="1">
      <alignment horizontal="center" vertical="top"/>
    </xf>
    <xf numFmtId="0" fontId="4" fillId="0" borderId="8" xfId="0" applyFont="1" applyBorder="1" applyAlignment="1">
      <alignment horizontal="center" vertical="top"/>
    </xf>
    <xf numFmtId="3" fontId="4" fillId="0" borderId="8" xfId="0" applyNumberFormat="1" applyFont="1" applyBorder="1" applyAlignment="1">
      <alignment horizontal="center" vertical="top"/>
    </xf>
    <xf numFmtId="3" fontId="4" fillId="0" borderId="9" xfId="0" applyNumberFormat="1" applyFont="1" applyBorder="1" applyAlignment="1">
      <alignment horizontal="center" vertical="top"/>
    </xf>
    <xf numFmtId="3" fontId="4" fillId="0" borderId="6" xfId="6" applyNumberFormat="1" applyFont="1" applyBorder="1" applyAlignment="1">
      <alignment vertical="top"/>
    </xf>
    <xf numFmtId="0" fontId="9" fillId="0" borderId="6" xfId="1" applyFont="1" applyBorder="1" applyAlignment="1">
      <alignment horizontal="left" vertical="top"/>
    </xf>
    <xf numFmtId="49" fontId="5" fillId="4" borderId="8" xfId="0" applyNumberFormat="1" applyFont="1" applyFill="1" applyBorder="1" applyAlignment="1">
      <alignment horizontal="center" vertical="top"/>
    </xf>
    <xf numFmtId="3" fontId="5" fillId="4" borderId="8" xfId="0" applyNumberFormat="1" applyFont="1" applyFill="1" applyBorder="1" applyAlignment="1">
      <alignment horizontal="center" vertical="top"/>
    </xf>
    <xf numFmtId="49" fontId="5" fillId="4" borderId="6" xfId="0" applyNumberFormat="1" applyFont="1" applyFill="1" applyBorder="1" applyAlignment="1">
      <alignment horizontal="center" vertical="top"/>
    </xf>
    <xf numFmtId="0" fontId="15" fillId="0" borderId="6" xfId="0" applyFont="1" applyBorder="1" applyAlignment="1">
      <alignment vertical="top" wrapText="1"/>
    </xf>
    <xf numFmtId="3" fontId="5" fillId="6" borderId="12" xfId="0" applyNumberFormat="1" applyFont="1" applyFill="1" applyBorder="1" applyAlignment="1">
      <alignment horizontal="center" vertical="top"/>
    </xf>
    <xf numFmtId="0" fontId="4" fillId="0" borderId="6" xfId="0" applyFont="1" applyBorder="1" applyAlignment="1">
      <alignment vertical="top"/>
    </xf>
    <xf numFmtId="0" fontId="4" fillId="6" borderId="15" xfId="0" applyFont="1" applyFill="1" applyBorder="1" applyAlignment="1">
      <alignment vertical="top"/>
    </xf>
    <xf numFmtId="49" fontId="8" fillId="0" borderId="6" xfId="0" applyNumberFormat="1" applyFont="1" applyBorder="1" applyAlignment="1">
      <alignment horizontal="left" vertical="top"/>
    </xf>
    <xf numFmtId="0" fontId="4" fillId="0" borderId="16" xfId="0" applyFont="1" applyBorder="1" applyAlignment="1">
      <alignment vertical="top" wrapText="1"/>
    </xf>
    <xf numFmtId="0" fontId="4" fillId="0" borderId="16" xfId="0" applyFont="1" applyBorder="1" applyAlignment="1">
      <alignment vertical="top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horizontal="center" vertical="top" wrapText="1"/>
    </xf>
    <xf numFmtId="0" fontId="11" fillId="3" borderId="6" xfId="0" applyFont="1" applyFill="1" applyBorder="1" applyAlignment="1">
      <alignment horizontal="right" vertical="top" wrapText="1"/>
    </xf>
    <xf numFmtId="0" fontId="12" fillId="3" borderId="4" xfId="0" applyFont="1" applyFill="1" applyBorder="1" applyAlignment="1">
      <alignment vertical="top"/>
    </xf>
    <xf numFmtId="0" fontId="8" fillId="3" borderId="4" xfId="0" applyFont="1" applyFill="1" applyBorder="1" applyAlignment="1">
      <alignment horizontal="center" vertical="top" wrapText="1"/>
    </xf>
    <xf numFmtId="0" fontId="11" fillId="0" borderId="6" xfId="0" applyFont="1" applyBorder="1" applyAlignment="1">
      <alignment horizontal="right" vertical="top" wrapText="1"/>
    </xf>
    <xf numFmtId="0" fontId="6" fillId="5" borderId="6" xfId="0" applyFont="1" applyFill="1" applyBorder="1" applyAlignment="1">
      <alignment vertical="top"/>
    </xf>
    <xf numFmtId="0" fontId="5" fillId="5" borderId="6" xfId="0" applyFont="1" applyFill="1" applyBorder="1" applyAlignment="1">
      <alignment horizontal="center" vertical="top" wrapText="1"/>
    </xf>
    <xf numFmtId="3" fontId="5" fillId="5" borderId="6" xfId="0" applyNumberFormat="1" applyFont="1" applyFill="1" applyBorder="1" applyAlignment="1">
      <alignment vertical="top"/>
    </xf>
    <xf numFmtId="0" fontId="5" fillId="0" borderId="6" xfId="0" applyFont="1" applyBorder="1" applyAlignment="1">
      <alignment vertical="top" wrapText="1"/>
    </xf>
    <xf numFmtId="0" fontId="5" fillId="0" borderId="6" xfId="0" applyFont="1" applyBorder="1" applyAlignment="1">
      <alignment horizontal="center" vertical="top" wrapText="1"/>
    </xf>
    <xf numFmtId="3" fontId="5" fillId="0" borderId="6" xfId="0" applyNumberFormat="1" applyFont="1" applyBorder="1" applyAlignment="1">
      <alignment vertical="top"/>
    </xf>
    <xf numFmtId="0" fontId="5" fillId="2" borderId="6" xfId="0" applyFont="1" applyFill="1" applyBorder="1" applyAlignment="1">
      <alignment horizontal="right" vertical="top" wrapText="1"/>
    </xf>
    <xf numFmtId="0" fontId="5" fillId="2" borderId="6" xfId="0" applyFont="1" applyFill="1" applyBorder="1" applyAlignment="1">
      <alignment horizontal="center" vertical="top" wrapText="1"/>
    </xf>
    <xf numFmtId="3" fontId="5" fillId="2" borderId="6" xfId="0" applyNumberFormat="1" applyFont="1" applyFill="1" applyBorder="1" applyAlignment="1">
      <alignment horizontal="center" vertical="top" wrapText="1"/>
    </xf>
    <xf numFmtId="3" fontId="5" fillId="2" borderId="6" xfId="0" applyNumberFormat="1" applyFont="1" applyFill="1" applyBorder="1" applyAlignment="1">
      <alignment vertical="top"/>
    </xf>
    <xf numFmtId="3" fontId="5" fillId="2" borderId="6" xfId="0" applyNumberFormat="1" applyFont="1" applyFill="1" applyBorder="1" applyAlignment="1">
      <alignment horizontal="center" vertical="top"/>
    </xf>
    <xf numFmtId="0" fontId="5" fillId="4" borderId="6" xfId="0" applyFont="1" applyFill="1" applyBorder="1" applyAlignment="1">
      <alignment horizontal="center" vertical="top"/>
    </xf>
    <xf numFmtId="3" fontId="5" fillId="4" borderId="6" xfId="0" applyNumberFormat="1" applyFont="1" applyFill="1" applyBorder="1" applyAlignment="1">
      <alignment horizontal="center" vertical="top"/>
    </xf>
    <xf numFmtId="0" fontId="5" fillId="4" borderId="6" xfId="0" applyFont="1" applyFill="1" applyBorder="1" applyAlignment="1">
      <alignment horizontal="center" vertical="top" wrapText="1"/>
    </xf>
    <xf numFmtId="1" fontId="5" fillId="4" borderId="6" xfId="5" applyNumberFormat="1" applyFont="1" applyFill="1" applyBorder="1" applyAlignment="1">
      <alignment horizontal="center" vertical="top" wrapText="1"/>
    </xf>
    <xf numFmtId="3" fontId="5" fillId="4" borderId="6" xfId="0" applyNumberFormat="1" applyFont="1" applyFill="1" applyBorder="1" applyAlignment="1">
      <alignment vertical="top"/>
    </xf>
    <xf numFmtId="3" fontId="5" fillId="4" borderId="6" xfId="0" applyNumberFormat="1" applyFont="1" applyFill="1" applyBorder="1" applyAlignment="1">
      <alignment horizontal="center" vertical="top" wrapText="1"/>
    </xf>
    <xf numFmtId="0" fontId="5" fillId="4" borderId="8" xfId="0" applyFont="1" applyFill="1" applyBorder="1" applyAlignment="1">
      <alignment horizontal="center" vertical="top"/>
    </xf>
    <xf numFmtId="0" fontId="8" fillId="0" borderId="2" xfId="1" applyFont="1" applyBorder="1" applyAlignment="1">
      <alignment horizontal="left" vertical="top"/>
    </xf>
    <xf numFmtId="0" fontId="9" fillId="0" borderId="6" xfId="1" applyFont="1" applyBorder="1" applyAlignment="1">
      <alignment horizontal="center" vertical="top"/>
    </xf>
    <xf numFmtId="0" fontId="8" fillId="4" borderId="6" xfId="1" applyFont="1" applyFill="1" applyBorder="1" applyAlignment="1">
      <alignment horizontal="center" vertical="top"/>
    </xf>
    <xf numFmtId="0" fontId="8" fillId="0" borderId="6" xfId="1" applyFont="1" applyBorder="1" applyAlignment="1">
      <alignment horizontal="left" vertical="top"/>
    </xf>
    <xf numFmtId="3" fontId="6" fillId="6" borderId="12" xfId="0" applyNumberFormat="1" applyFont="1" applyFill="1" applyBorder="1" applyAlignment="1">
      <alignment horizontal="center" vertical="top"/>
    </xf>
    <xf numFmtId="0" fontId="14" fillId="0" borderId="6" xfId="1" applyFont="1" applyBorder="1" applyAlignment="1">
      <alignment horizontal="left" vertical="top"/>
    </xf>
    <xf numFmtId="0" fontId="5" fillId="0" borderId="8" xfId="1" applyFont="1" applyBorder="1" applyAlignment="1">
      <alignment vertical="top"/>
    </xf>
    <xf numFmtId="3" fontId="6" fillId="3" borderId="12" xfId="0" applyNumberFormat="1" applyFont="1" applyFill="1" applyBorder="1" applyAlignment="1">
      <alignment horizontal="center" vertical="top"/>
    </xf>
    <xf numFmtId="0" fontId="6" fillId="0" borderId="0" xfId="0" applyFont="1" applyAlignment="1">
      <alignment vertical="top"/>
    </xf>
    <xf numFmtId="0" fontId="9" fillId="0" borderId="6" xfId="1" applyFont="1" applyBorder="1" applyAlignment="1">
      <alignment horizontal="left" vertical="top" wrapText="1"/>
    </xf>
    <xf numFmtId="0" fontId="4" fillId="0" borderId="16" xfId="0" applyFont="1" applyBorder="1" applyAlignment="1">
      <alignment horizontal="center" vertical="top" wrapText="1"/>
    </xf>
    <xf numFmtId="0" fontId="5" fillId="0" borderId="7" xfId="0" applyFont="1" applyBorder="1" applyAlignment="1">
      <alignment horizontal="left" vertical="top" wrapText="1"/>
    </xf>
    <xf numFmtId="0" fontId="6" fillId="0" borderId="0" xfId="0" applyFont="1" applyAlignment="1">
      <alignment horizontal="center" vertical="top"/>
    </xf>
    <xf numFmtId="3" fontId="13" fillId="0" borderId="8" xfId="0" applyNumberFormat="1" applyFont="1" applyBorder="1" applyAlignment="1">
      <alignment horizontal="center" vertical="top"/>
    </xf>
    <xf numFmtId="0" fontId="9" fillId="0" borderId="8" xfId="1" applyFont="1" applyBorder="1" applyAlignment="1">
      <alignment horizontal="left" vertical="top" wrapText="1"/>
    </xf>
    <xf numFmtId="0" fontId="15" fillId="0" borderId="8" xfId="0" applyFont="1" applyBorder="1" applyAlignment="1">
      <alignment vertical="top" wrapText="1"/>
    </xf>
    <xf numFmtId="0" fontId="4" fillId="0" borderId="8" xfId="0" applyFont="1" applyBorder="1" applyAlignment="1">
      <alignment vertical="top" wrapText="1"/>
    </xf>
    <xf numFmtId="0" fontId="5" fillId="4" borderId="8" xfId="0" applyFont="1" applyFill="1" applyBorder="1" applyAlignment="1">
      <alignment horizontal="center" vertical="top" wrapText="1"/>
    </xf>
    <xf numFmtId="3" fontId="5" fillId="4" borderId="8" xfId="0" applyNumberFormat="1" applyFont="1" applyFill="1" applyBorder="1" applyAlignment="1">
      <alignment vertical="top"/>
    </xf>
    <xf numFmtId="0" fontId="9" fillId="0" borderId="8" xfId="1" applyFont="1" applyBorder="1" applyAlignment="1">
      <alignment horizontal="left" vertical="top"/>
    </xf>
    <xf numFmtId="0" fontId="8" fillId="4" borderId="8" xfId="1" applyFont="1" applyFill="1" applyBorder="1" applyAlignment="1">
      <alignment horizontal="center" vertical="top"/>
    </xf>
    <xf numFmtId="0" fontId="9" fillId="0" borderId="13" xfId="1" applyFont="1" applyBorder="1" applyAlignment="1">
      <alignment horizontal="left" vertical="top"/>
    </xf>
    <xf numFmtId="0" fontId="9" fillId="0" borderId="2" xfId="1" applyFont="1" applyBorder="1" applyAlignment="1">
      <alignment horizontal="left" vertical="top"/>
    </xf>
    <xf numFmtId="0" fontId="8" fillId="0" borderId="8" xfId="1" applyFont="1" applyBorder="1" applyAlignment="1">
      <alignment horizontal="left" vertical="top"/>
    </xf>
    <xf numFmtId="0" fontId="4" fillId="6" borderId="14" xfId="0" applyFont="1" applyFill="1" applyBorder="1" applyAlignment="1">
      <alignment vertical="top"/>
    </xf>
    <xf numFmtId="0" fontId="14" fillId="0" borderId="8" xfId="1" applyFont="1" applyBorder="1" applyAlignment="1">
      <alignment horizontal="left" vertical="top"/>
    </xf>
    <xf numFmtId="0" fontId="6" fillId="3" borderId="15" xfId="0" applyFont="1" applyFill="1" applyBorder="1" applyAlignment="1">
      <alignment vertical="top"/>
    </xf>
    <xf numFmtId="164" fontId="8" fillId="3" borderId="4" xfId="7" applyFont="1" applyFill="1" applyBorder="1" applyAlignment="1">
      <alignment vertical="top" textRotation="91"/>
    </xf>
    <xf numFmtId="3" fontId="10" fillId="0" borderId="6" xfId="0" applyNumberFormat="1" applyFont="1" applyBorder="1" applyAlignment="1">
      <alignment vertical="top"/>
    </xf>
    <xf numFmtId="3" fontId="13" fillId="0" borderId="6" xfId="0" applyNumberFormat="1" applyFont="1" applyBorder="1" applyAlignment="1">
      <alignment vertical="top"/>
    </xf>
    <xf numFmtId="3" fontId="5" fillId="2" borderId="6" xfId="0" applyNumberFormat="1" applyFont="1" applyFill="1" applyBorder="1" applyAlignment="1">
      <alignment vertical="top" wrapText="1"/>
    </xf>
    <xf numFmtId="4" fontId="5" fillId="4" borderId="6" xfId="0" applyNumberFormat="1" applyFont="1" applyFill="1" applyBorder="1" applyAlignment="1">
      <alignment vertical="top"/>
    </xf>
    <xf numFmtId="3" fontId="5" fillId="4" borderId="6" xfId="0" applyNumberFormat="1" applyFont="1" applyFill="1" applyBorder="1" applyAlignment="1">
      <alignment vertical="top" wrapText="1"/>
    </xf>
    <xf numFmtId="3" fontId="10" fillId="7" borderId="6" xfId="0" applyNumberFormat="1" applyFont="1" applyFill="1" applyBorder="1" applyAlignment="1">
      <alignment vertical="top"/>
    </xf>
    <xf numFmtId="0" fontId="9" fillId="7" borderId="6" xfId="0" applyFont="1" applyFill="1" applyBorder="1" applyAlignment="1">
      <alignment vertical="top" wrapText="1"/>
    </xf>
    <xf numFmtId="49" fontId="9" fillId="7" borderId="6" xfId="10" applyNumberFormat="1" applyFont="1" applyFill="1" applyBorder="1" applyAlignment="1">
      <alignment horizontal="center" vertical="top"/>
    </xf>
    <xf numFmtId="0" fontId="9" fillId="7" borderId="6" xfId="0" applyFont="1" applyFill="1" applyBorder="1" applyAlignment="1">
      <alignment horizontal="center" vertical="top" wrapText="1"/>
    </xf>
    <xf numFmtId="3" fontId="9" fillId="7" borderId="5" xfId="0" applyNumberFormat="1" applyFont="1" applyFill="1" applyBorder="1" applyAlignment="1">
      <alignment horizontal="center" vertical="top"/>
    </xf>
    <xf numFmtId="4" fontId="9" fillId="7" borderId="6" xfId="0" applyNumberFormat="1" applyFont="1" applyFill="1" applyBorder="1" applyAlignment="1">
      <alignment vertical="top"/>
    </xf>
    <xf numFmtId="3" fontId="9" fillId="7" borderId="6" xfId="0" applyNumberFormat="1" applyFont="1" applyFill="1" applyBorder="1" applyAlignment="1">
      <alignment vertical="top"/>
    </xf>
    <xf numFmtId="49" fontId="9" fillId="7" borderId="6" xfId="10" applyNumberFormat="1" applyFont="1" applyFill="1" applyBorder="1" applyAlignment="1">
      <alignment horizontal="center" vertical="top" wrapText="1"/>
    </xf>
    <xf numFmtId="0" fontId="9" fillId="7" borderId="17" xfId="9" applyFont="1" applyFill="1" applyBorder="1" applyAlignment="1">
      <alignment horizontal="left" vertical="top" wrapText="1"/>
    </xf>
    <xf numFmtId="0" fontId="9" fillId="7" borderId="2" xfId="0" applyFont="1" applyFill="1" applyBorder="1" applyAlignment="1">
      <alignment vertical="top"/>
    </xf>
    <xf numFmtId="3" fontId="9" fillId="7" borderId="8" xfId="0" applyNumberFormat="1" applyFont="1" applyFill="1" applyBorder="1" applyAlignment="1">
      <alignment horizontal="center" vertical="top"/>
    </xf>
    <xf numFmtId="3" fontId="9" fillId="7" borderId="9" xfId="0" applyNumberFormat="1" applyFont="1" applyFill="1" applyBorder="1" applyAlignment="1">
      <alignment horizontal="center" vertical="top"/>
    </xf>
    <xf numFmtId="165" fontId="9" fillId="7" borderId="8" xfId="0" applyNumberFormat="1" applyFont="1" applyFill="1" applyBorder="1" applyAlignment="1">
      <alignment horizontal="center" vertical="top"/>
    </xf>
    <xf numFmtId="0" fontId="9" fillId="7" borderId="8" xfId="0" applyFont="1" applyFill="1" applyBorder="1" applyAlignment="1">
      <alignment vertical="top" wrapText="1"/>
    </xf>
    <xf numFmtId="0" fontId="18" fillId="0" borderId="0" xfId="0" applyFont="1" applyAlignment="1">
      <alignment horizontal="left" vertical="top"/>
    </xf>
    <xf numFmtId="0" fontId="4" fillId="0" borderId="18" xfId="0" applyFont="1" applyBorder="1" applyAlignment="1">
      <alignment horizontal="center" vertical="top"/>
    </xf>
    <xf numFmtId="0" fontId="12" fillId="5" borderId="18" xfId="0" applyFont="1" applyFill="1" applyBorder="1" applyAlignment="1">
      <alignment horizontal="left" vertical="center"/>
    </xf>
    <xf numFmtId="0" fontId="4" fillId="0" borderId="18" xfId="0" applyFont="1" applyBorder="1" applyAlignment="1">
      <alignment vertical="top" wrapText="1"/>
    </xf>
    <xf numFmtId="0" fontId="4" fillId="0" borderId="18" xfId="0" applyFont="1" applyBorder="1" applyAlignment="1">
      <alignment horizontal="center" vertical="top" wrapText="1"/>
    </xf>
    <xf numFmtId="0" fontId="4" fillId="0" borderId="18" xfId="0" applyFont="1" applyBorder="1" applyAlignment="1">
      <alignment vertical="top"/>
    </xf>
    <xf numFmtId="0" fontId="4" fillId="0" borderId="16" xfId="0" applyFont="1" applyBorder="1" applyAlignment="1">
      <alignment horizontal="center" vertical="top"/>
    </xf>
    <xf numFmtId="49" fontId="4" fillId="0" borderId="16" xfId="0" applyNumberFormat="1" applyFont="1" applyBorder="1" applyAlignment="1">
      <alignment horizontal="left" vertical="top"/>
    </xf>
    <xf numFmtId="0" fontId="18" fillId="0" borderId="0" xfId="0" applyFont="1"/>
    <xf numFmtId="3" fontId="9" fillId="0" borderId="9" xfId="0" applyNumberFormat="1" applyFont="1" applyBorder="1" applyAlignment="1">
      <alignment horizontal="center" vertical="top"/>
    </xf>
    <xf numFmtId="2" fontId="4" fillId="0" borderId="6" xfId="0" applyNumberFormat="1" applyFont="1" applyBorder="1" applyAlignment="1">
      <alignment vertical="top"/>
    </xf>
    <xf numFmtId="2" fontId="4" fillId="0" borderId="2" xfId="0" applyNumberFormat="1" applyFont="1" applyBorder="1" applyAlignment="1">
      <alignment vertical="top"/>
    </xf>
    <xf numFmtId="2" fontId="4" fillId="0" borderId="8" xfId="0" applyNumberFormat="1" applyFont="1" applyBorder="1" applyAlignment="1">
      <alignment vertical="top"/>
    </xf>
    <xf numFmtId="2" fontId="4" fillId="0" borderId="16" xfId="0" applyNumberFormat="1" applyFont="1" applyBorder="1" applyAlignment="1">
      <alignment vertical="top"/>
    </xf>
    <xf numFmtId="2" fontId="4" fillId="3" borderId="2" xfId="0" applyNumberFormat="1" applyFont="1" applyFill="1" applyBorder="1" applyAlignment="1">
      <alignment vertical="top"/>
    </xf>
    <xf numFmtId="2" fontId="4" fillId="5" borderId="6" xfId="0" applyNumberFormat="1" applyFont="1" applyFill="1" applyBorder="1" applyAlignment="1">
      <alignment vertical="top"/>
    </xf>
    <xf numFmtId="2" fontId="5" fillId="2" borderId="2" xfId="0" applyNumberFormat="1" applyFont="1" applyFill="1" applyBorder="1" applyAlignment="1">
      <alignment vertical="top"/>
    </xf>
    <xf numFmtId="2" fontId="4" fillId="7" borderId="6" xfId="0" applyNumberFormat="1" applyFont="1" applyFill="1" applyBorder="1" applyAlignment="1">
      <alignment vertical="top"/>
    </xf>
    <xf numFmtId="164" fontId="5" fillId="4" borderId="2" xfId="5" applyFont="1" applyFill="1" applyBorder="1" applyAlignment="1">
      <alignment vertical="top"/>
    </xf>
    <xf numFmtId="164" fontId="4" fillId="7" borderId="8" xfId="5" applyFont="1" applyFill="1" applyBorder="1" applyAlignment="1">
      <alignment vertical="top"/>
    </xf>
    <xf numFmtId="164" fontId="5" fillId="2" borderId="6" xfId="5" applyFont="1" applyFill="1" applyBorder="1" applyAlignment="1">
      <alignment vertical="top"/>
    </xf>
    <xf numFmtId="2" fontId="5" fillId="4" borderId="6" xfId="0" applyNumberFormat="1" applyFont="1" applyFill="1" applyBorder="1" applyAlignment="1">
      <alignment vertical="top"/>
    </xf>
    <xf numFmtId="164" fontId="4" fillId="7" borderId="6" xfId="5" applyFont="1" applyFill="1" applyBorder="1" applyAlignment="1">
      <alignment vertical="top"/>
    </xf>
    <xf numFmtId="2" fontId="4" fillId="0" borderId="13" xfId="0" applyNumberFormat="1" applyFont="1" applyBorder="1" applyAlignment="1">
      <alignment vertical="top"/>
    </xf>
    <xf numFmtId="2" fontId="4" fillId="5" borderId="13" xfId="0" applyNumberFormat="1" applyFont="1" applyFill="1" applyBorder="1" applyAlignment="1">
      <alignment vertical="top"/>
    </xf>
    <xf numFmtId="164" fontId="5" fillId="4" borderId="6" xfId="5" applyFont="1" applyFill="1" applyBorder="1" applyAlignment="1">
      <alignment vertical="top"/>
    </xf>
    <xf numFmtId="164" fontId="5" fillId="4" borderId="8" xfId="5" applyFont="1" applyFill="1" applyBorder="1" applyAlignment="1">
      <alignment vertical="top"/>
    </xf>
    <xf numFmtId="164" fontId="5" fillId="2" borderId="2" xfId="5" applyFont="1" applyFill="1" applyBorder="1" applyAlignment="1">
      <alignment vertical="top"/>
    </xf>
    <xf numFmtId="164" fontId="6" fillId="6" borderId="19" xfId="5" applyFont="1" applyFill="1" applyBorder="1" applyAlignment="1">
      <alignment vertical="top"/>
    </xf>
    <xf numFmtId="0" fontId="6" fillId="6" borderId="10" xfId="0" applyFont="1" applyFill="1" applyBorder="1" applyAlignment="1">
      <alignment horizontal="center" vertical="top"/>
    </xf>
    <xf numFmtId="0" fontId="6" fillId="6" borderId="11" xfId="0" applyFont="1" applyFill="1" applyBorder="1" applyAlignment="1">
      <alignment horizontal="center" vertical="top"/>
    </xf>
    <xf numFmtId="0" fontId="6" fillId="6" borderId="10" xfId="0" applyFont="1" applyFill="1" applyBorder="1" applyAlignment="1">
      <alignment horizontal="center" vertical="top" wrapText="1"/>
    </xf>
    <xf numFmtId="0" fontId="6" fillId="6" borderId="11" xfId="0" applyFont="1" applyFill="1" applyBorder="1" applyAlignment="1">
      <alignment horizontal="center" vertical="top" wrapText="1"/>
    </xf>
    <xf numFmtId="0" fontId="6" fillId="3" borderId="10" xfId="0" applyFont="1" applyFill="1" applyBorder="1" applyAlignment="1">
      <alignment horizontal="center" vertical="top" wrapText="1"/>
    </xf>
    <xf numFmtId="0" fontId="6" fillId="3" borderId="11" xfId="0" applyFont="1" applyFill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 wrapText="1"/>
    </xf>
    <xf numFmtId="0" fontId="8" fillId="0" borderId="2" xfId="0" applyFont="1" applyBorder="1" applyAlignment="1">
      <alignment horizontal="center" vertical="top" wrapText="1"/>
    </xf>
    <xf numFmtId="0" fontId="8" fillId="0" borderId="3" xfId="0" applyFont="1" applyBorder="1" applyAlignment="1">
      <alignment horizontal="center" vertical="top" wrapText="1"/>
    </xf>
    <xf numFmtId="0" fontId="8" fillId="0" borderId="2" xfId="0" applyFont="1" applyBorder="1" applyAlignment="1">
      <alignment horizontal="center" vertical="top"/>
    </xf>
    <xf numFmtId="0" fontId="8" fillId="0" borderId="3" xfId="0" applyFont="1" applyBorder="1" applyAlignment="1">
      <alignment horizontal="center" vertical="top"/>
    </xf>
    <xf numFmtId="0" fontId="5" fillId="0" borderId="1" xfId="0" applyFont="1" applyBorder="1" applyAlignment="1">
      <alignment horizontal="center" vertical="top"/>
    </xf>
    <xf numFmtId="0" fontId="5" fillId="0" borderId="2" xfId="0" applyFont="1" applyBorder="1" applyAlignment="1">
      <alignment horizontal="center" vertical="top"/>
    </xf>
    <xf numFmtId="0" fontId="5" fillId="0" borderId="3" xfId="0" applyFont="1" applyBorder="1" applyAlignment="1">
      <alignment horizontal="center" vertical="top"/>
    </xf>
    <xf numFmtId="0" fontId="8" fillId="0" borderId="1" xfId="0" applyFont="1" applyBorder="1" applyAlignment="1">
      <alignment horizontal="center" vertical="top"/>
    </xf>
    <xf numFmtId="0" fontId="12" fillId="0" borderId="0" xfId="0" applyFont="1" applyAlignment="1">
      <alignment horizontal="center" vertical="top"/>
    </xf>
    <xf numFmtId="164" fontId="8" fillId="0" borderId="1" xfId="7" applyFont="1" applyBorder="1" applyAlignment="1">
      <alignment horizontal="center" vertical="top" textRotation="91"/>
    </xf>
    <xf numFmtId="164" fontId="8" fillId="0" borderId="2" xfId="7" applyFont="1" applyBorder="1" applyAlignment="1">
      <alignment horizontal="center" vertical="top" textRotation="91"/>
    </xf>
    <xf numFmtId="164" fontId="8" fillId="0" borderId="3" xfId="7" applyFont="1" applyBorder="1" applyAlignment="1">
      <alignment horizontal="center" vertical="top" textRotation="91"/>
    </xf>
    <xf numFmtId="3" fontId="5" fillId="6" borderId="19" xfId="0" applyNumberFormat="1" applyFont="1" applyFill="1" applyBorder="1" applyAlignment="1">
      <alignment vertical="top"/>
    </xf>
    <xf numFmtId="3" fontId="6" fillId="3" borderId="19" xfId="0" applyNumberFormat="1" applyFont="1" applyFill="1" applyBorder="1" applyAlignment="1">
      <alignment vertical="top"/>
    </xf>
    <xf numFmtId="3" fontId="6" fillId="6" borderId="19" xfId="0" applyNumberFormat="1" applyFont="1" applyFill="1" applyBorder="1" applyAlignment="1">
      <alignment vertical="top"/>
    </xf>
    <xf numFmtId="2" fontId="5" fillId="4" borderId="2" xfId="0" applyNumberFormat="1" applyFont="1" applyFill="1" applyBorder="1" applyAlignment="1">
      <alignment vertical="top"/>
    </xf>
    <xf numFmtId="2" fontId="5" fillId="6" borderId="19" xfId="0" applyNumberFormat="1" applyFont="1" applyFill="1" applyBorder="1" applyAlignment="1">
      <alignment vertical="top"/>
    </xf>
    <xf numFmtId="164" fontId="6" fillId="3" borderId="19" xfId="5" applyFont="1" applyFill="1" applyBorder="1" applyAlignment="1">
      <alignment horizontal="right" vertical="top"/>
    </xf>
    <xf numFmtId="164" fontId="4" fillId="0" borderId="2" xfId="5" applyFont="1" applyFill="1" applyBorder="1" applyAlignment="1">
      <alignment vertical="top"/>
    </xf>
  </cellXfs>
  <cellStyles count="11">
    <cellStyle name="Comma" xfId="5" builtinId="3"/>
    <cellStyle name="Comma 2" xfId="2" xr:uid="{00000000-0005-0000-0000-000000000000}"/>
    <cellStyle name="Comma 6" xfId="4" xr:uid="{00000000-0005-0000-0000-000001000000}"/>
    <cellStyle name="Comma_รายได้-สพข." xfId="7" xr:uid="{B19CA1CD-97FF-4127-A09E-324946C3AEAD}"/>
    <cellStyle name="Normal" xfId="0" builtinId="0"/>
    <cellStyle name="Normal 2" xfId="3" xr:uid="{00000000-0005-0000-0000-000003000000}"/>
    <cellStyle name="Normal 4" xfId="10" xr:uid="{8C205FA5-EDE0-054E-9BED-B135C677EFF3}"/>
    <cellStyle name="Normal 5 2" xfId="9" xr:uid="{E8C9DC6B-BCEA-D04C-9518-1C0C853DE485}"/>
    <cellStyle name="Normal 6" xfId="8" xr:uid="{C4CB6B1B-5300-44E6-83C7-2AE094F9FEAE}"/>
    <cellStyle name="Normal_รายได้-สพข." xfId="6" xr:uid="{ED5E3423-5E6B-43A4-A4DD-9B44A7E67276}"/>
    <cellStyle name="ปกติ_แบบฟอร์มกรรมาธิการฯ 59-2" xfId="1" xr:uid="{00000000-0005-0000-0000-000004000000}"/>
  </cellStyles>
  <dxfs count="0"/>
  <tableStyles count="0" defaultTableStyle="TableStyleMedium2" defaultPivotStyle="PivotStyleLight16"/>
  <colors>
    <mruColors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FBA7BB-8939-4D12-8C67-CB48028A63EC}">
  <sheetPr>
    <tabColor theme="5" tint="-0.249977111117893"/>
    <pageSetUpPr fitToPage="1"/>
  </sheetPr>
  <dimension ref="A2:I103"/>
  <sheetViews>
    <sheetView tabSelected="1" zoomScale="140" zoomScaleNormal="140" workbookViewId="0">
      <selection activeCell="C102" sqref="C102"/>
    </sheetView>
  </sheetViews>
  <sheetFormatPr baseColWidth="10" defaultColWidth="10.83203125" defaultRowHeight="21" x14ac:dyDescent="0.2"/>
  <cols>
    <col min="1" max="1" width="4.5" style="24" customWidth="1"/>
    <col min="2" max="2" width="62.33203125" style="25" customWidth="1"/>
    <col min="3" max="3" width="60" style="25" customWidth="1"/>
    <col min="4" max="4" width="23" style="25" customWidth="1"/>
    <col min="5" max="5" width="6" style="26" customWidth="1"/>
    <col min="6" max="6" width="6.1640625" style="26" customWidth="1"/>
    <col min="7" max="7" width="7" style="26" customWidth="1"/>
    <col min="8" max="8" width="17.6640625" style="6" customWidth="1"/>
    <col min="9" max="9" width="13.6640625" style="6" customWidth="1"/>
    <col min="10" max="16384" width="10.83203125" style="6"/>
  </cols>
  <sheetData>
    <row r="2" spans="1:9" ht="24" x14ac:dyDescent="0.2">
      <c r="A2" s="140" t="s">
        <v>127</v>
      </c>
      <c r="B2" s="140"/>
      <c r="C2" s="140"/>
      <c r="D2" s="140"/>
      <c r="E2" s="140"/>
      <c r="F2" s="140"/>
      <c r="G2" s="140"/>
      <c r="H2" s="140"/>
      <c r="I2" s="140"/>
    </row>
    <row r="3" spans="1:9" ht="12" customHeight="1" x14ac:dyDescent="0.2">
      <c r="A3" s="61"/>
      <c r="B3" s="61"/>
      <c r="C3" s="61"/>
      <c r="D3" s="61"/>
      <c r="E3" s="61"/>
      <c r="F3" s="61"/>
      <c r="G3" s="61"/>
      <c r="I3" s="61"/>
    </row>
    <row r="4" spans="1:9" ht="24" x14ac:dyDescent="0.4">
      <c r="A4" s="61"/>
      <c r="B4" s="104" t="s">
        <v>126</v>
      </c>
      <c r="C4" s="61"/>
      <c r="D4" s="61"/>
      <c r="E4" s="61"/>
      <c r="F4" s="61"/>
      <c r="G4" s="61"/>
      <c r="I4" s="61"/>
    </row>
    <row r="5" spans="1:9" ht="24" x14ac:dyDescent="0.4">
      <c r="A5" s="61"/>
      <c r="B5" s="104" t="s">
        <v>125</v>
      </c>
      <c r="C5" s="61"/>
      <c r="D5" s="61"/>
      <c r="E5" s="61"/>
      <c r="F5" s="61"/>
      <c r="G5" s="61"/>
      <c r="I5" s="61"/>
    </row>
    <row r="6" spans="1:9" ht="24" x14ac:dyDescent="0.2">
      <c r="A6" s="61" t="s">
        <v>13</v>
      </c>
      <c r="B6" s="96" t="s">
        <v>123</v>
      </c>
      <c r="C6" s="96"/>
      <c r="D6" s="96"/>
      <c r="E6" s="96"/>
      <c r="F6" s="96"/>
      <c r="G6" s="96"/>
      <c r="I6" s="96"/>
    </row>
    <row r="7" spans="1:9" ht="24" x14ac:dyDescent="0.2">
      <c r="A7" s="61"/>
      <c r="B7" s="96" t="s">
        <v>116</v>
      </c>
      <c r="C7" s="96"/>
      <c r="D7" s="96"/>
      <c r="E7" s="96"/>
      <c r="F7" s="96"/>
      <c r="G7" s="96"/>
      <c r="I7" s="96"/>
    </row>
    <row r="8" spans="1:9" ht="24" x14ac:dyDescent="0.2">
      <c r="A8" s="61"/>
      <c r="B8" s="96" t="s">
        <v>117</v>
      </c>
      <c r="C8" s="96"/>
      <c r="D8" s="96"/>
      <c r="E8" s="96"/>
      <c r="F8" s="96"/>
      <c r="G8" s="96"/>
      <c r="I8" s="96"/>
    </row>
    <row r="9" spans="1:9" ht="24" x14ac:dyDescent="0.2">
      <c r="A9" s="61"/>
      <c r="B9" s="96" t="s">
        <v>118</v>
      </c>
      <c r="C9" s="96"/>
      <c r="D9" s="96"/>
      <c r="E9" s="96"/>
      <c r="F9" s="96"/>
      <c r="G9" s="96"/>
      <c r="I9" s="96"/>
    </row>
    <row r="10" spans="1:9" ht="24" x14ac:dyDescent="0.2">
      <c r="A10" s="61"/>
      <c r="B10" s="96" t="s">
        <v>124</v>
      </c>
      <c r="C10" s="96"/>
      <c r="D10" s="96"/>
      <c r="E10" s="96"/>
      <c r="F10" s="96"/>
      <c r="G10" s="96"/>
      <c r="I10" s="96"/>
    </row>
    <row r="11" spans="1:9" ht="24" x14ac:dyDescent="0.2">
      <c r="A11" s="61"/>
      <c r="B11" s="96" t="s">
        <v>122</v>
      </c>
      <c r="C11" s="96"/>
      <c r="D11" s="96"/>
      <c r="E11" s="96"/>
      <c r="F11" s="96"/>
      <c r="G11" s="96"/>
      <c r="I11" s="96"/>
    </row>
    <row r="13" spans="1:9" ht="21" customHeight="1" x14ac:dyDescent="0.2">
      <c r="A13" s="131" t="s">
        <v>12</v>
      </c>
      <c r="B13" s="131" t="s">
        <v>102</v>
      </c>
      <c r="C13" s="139" t="s">
        <v>103</v>
      </c>
      <c r="D13" s="139" t="s">
        <v>92</v>
      </c>
      <c r="E13" s="131" t="s">
        <v>104</v>
      </c>
      <c r="F13" s="131" t="s">
        <v>14</v>
      </c>
      <c r="G13" s="131" t="s">
        <v>15</v>
      </c>
      <c r="H13" s="136" t="s">
        <v>16</v>
      </c>
      <c r="I13" s="141" t="s">
        <v>87</v>
      </c>
    </row>
    <row r="14" spans="1:9" x14ac:dyDescent="0.2">
      <c r="A14" s="132"/>
      <c r="B14" s="132"/>
      <c r="C14" s="134"/>
      <c r="D14" s="134"/>
      <c r="E14" s="132"/>
      <c r="F14" s="132"/>
      <c r="G14" s="132"/>
      <c r="H14" s="137"/>
      <c r="I14" s="142"/>
    </row>
    <row r="15" spans="1:9" x14ac:dyDescent="0.2">
      <c r="A15" s="132"/>
      <c r="B15" s="132"/>
      <c r="C15" s="134"/>
      <c r="D15" s="134"/>
      <c r="E15" s="132"/>
      <c r="F15" s="132"/>
      <c r="G15" s="132"/>
      <c r="H15" s="137"/>
      <c r="I15" s="142"/>
    </row>
    <row r="16" spans="1:9" x14ac:dyDescent="0.2">
      <c r="A16" s="133"/>
      <c r="B16" s="133"/>
      <c r="C16" s="135"/>
      <c r="D16" s="135"/>
      <c r="E16" s="133"/>
      <c r="F16" s="133"/>
      <c r="G16" s="133"/>
      <c r="H16" s="138"/>
      <c r="I16" s="143"/>
    </row>
    <row r="17" spans="1:9" ht="24" x14ac:dyDescent="0.2">
      <c r="A17" s="27" t="s">
        <v>17</v>
      </c>
      <c r="B17" s="28" t="s">
        <v>73</v>
      </c>
      <c r="C17" s="28" t="s">
        <v>73</v>
      </c>
      <c r="D17" s="28"/>
      <c r="E17" s="29"/>
      <c r="F17" s="29"/>
      <c r="G17" s="29"/>
      <c r="H17" s="110"/>
      <c r="I17" s="76"/>
    </row>
    <row r="18" spans="1:9" ht="24" x14ac:dyDescent="0.2">
      <c r="A18" s="30" t="s">
        <v>13</v>
      </c>
      <c r="B18" s="31" t="s">
        <v>47</v>
      </c>
      <c r="C18" s="31" t="s">
        <v>47</v>
      </c>
      <c r="D18" s="31"/>
      <c r="E18" s="32"/>
      <c r="F18" s="32"/>
      <c r="G18" s="32"/>
      <c r="H18" s="111"/>
      <c r="I18" s="33"/>
    </row>
    <row r="19" spans="1:9" ht="22" x14ac:dyDescent="0.2">
      <c r="A19" s="30" t="s">
        <v>13</v>
      </c>
      <c r="B19" s="34" t="s">
        <v>45</v>
      </c>
      <c r="C19" s="34" t="s">
        <v>45</v>
      </c>
      <c r="D19" s="34"/>
      <c r="E19" s="35"/>
      <c r="F19" s="35"/>
      <c r="G19" s="35"/>
      <c r="H19" s="106"/>
      <c r="I19" s="36"/>
    </row>
    <row r="20" spans="1:9" ht="22" x14ac:dyDescent="0.2">
      <c r="A20" s="1" t="s">
        <v>13</v>
      </c>
      <c r="B20" s="34" t="s">
        <v>0</v>
      </c>
      <c r="C20" s="34" t="s">
        <v>0</v>
      </c>
      <c r="D20" s="34"/>
      <c r="E20" s="5"/>
      <c r="F20" s="5"/>
      <c r="G20" s="5"/>
      <c r="H20" s="106"/>
      <c r="I20" s="19"/>
    </row>
    <row r="21" spans="1:9" ht="44" x14ac:dyDescent="0.2">
      <c r="A21" s="1">
        <v>1</v>
      </c>
      <c r="B21" s="2" t="s">
        <v>71</v>
      </c>
      <c r="C21" s="2"/>
      <c r="D21" s="2"/>
      <c r="E21" s="3"/>
      <c r="F21" s="3"/>
      <c r="G21" s="4"/>
      <c r="H21" s="107"/>
      <c r="I21" s="77"/>
    </row>
    <row r="22" spans="1:9" ht="22" x14ac:dyDescent="0.2">
      <c r="A22" s="1">
        <v>2</v>
      </c>
      <c r="B22" s="2" t="s">
        <v>29</v>
      </c>
      <c r="C22" s="2"/>
      <c r="D22" s="2"/>
      <c r="E22" s="5"/>
      <c r="F22" s="5"/>
      <c r="G22" s="4"/>
      <c r="H22" s="106"/>
      <c r="I22" s="77"/>
    </row>
    <row r="23" spans="1:9" ht="44" x14ac:dyDescent="0.2">
      <c r="A23" s="1">
        <v>3</v>
      </c>
      <c r="B23" s="2" t="s">
        <v>74</v>
      </c>
      <c r="C23" s="83" t="s">
        <v>85</v>
      </c>
      <c r="D23" s="84" t="s">
        <v>105</v>
      </c>
      <c r="E23" s="85">
        <v>1</v>
      </c>
      <c r="F23" s="85">
        <v>2</v>
      </c>
      <c r="G23" s="86">
        <v>1900</v>
      </c>
      <c r="H23" s="115">
        <v>164595</v>
      </c>
      <c r="I23" s="88"/>
    </row>
    <row r="24" spans="1:9" ht="88" x14ac:dyDescent="0.2">
      <c r="A24" s="1">
        <v>4</v>
      </c>
      <c r="B24" s="2" t="s">
        <v>30</v>
      </c>
      <c r="C24" s="83" t="s">
        <v>84</v>
      </c>
      <c r="D24" s="89" t="s">
        <v>128</v>
      </c>
      <c r="E24" s="85">
        <v>4</v>
      </c>
      <c r="F24" s="85">
        <v>3</v>
      </c>
      <c r="G24" s="86">
        <v>841</v>
      </c>
      <c r="H24" s="115">
        <v>674071</v>
      </c>
      <c r="I24" s="88"/>
    </row>
    <row r="25" spans="1:9" ht="44" x14ac:dyDescent="0.2">
      <c r="A25" s="1">
        <v>5</v>
      </c>
      <c r="B25" s="2" t="s">
        <v>75</v>
      </c>
      <c r="C25" s="83" t="s">
        <v>115</v>
      </c>
      <c r="D25" s="84" t="s">
        <v>106</v>
      </c>
      <c r="E25" s="85">
        <v>1</v>
      </c>
      <c r="F25" s="85">
        <v>1</v>
      </c>
      <c r="G25" s="86">
        <v>1612</v>
      </c>
      <c r="H25" s="115">
        <v>4410</v>
      </c>
      <c r="I25" s="88"/>
    </row>
    <row r="26" spans="1:9" ht="66" x14ac:dyDescent="0.2">
      <c r="A26" s="1"/>
      <c r="B26" s="2"/>
      <c r="C26" s="83" t="s">
        <v>86</v>
      </c>
      <c r="D26" s="84" t="s">
        <v>107</v>
      </c>
      <c r="E26" s="85">
        <v>1</v>
      </c>
      <c r="F26" s="85">
        <v>1</v>
      </c>
      <c r="G26" s="86">
        <v>929</v>
      </c>
      <c r="H26" s="115">
        <v>4522.97</v>
      </c>
      <c r="I26" s="90" t="s">
        <v>88</v>
      </c>
    </row>
    <row r="27" spans="1:9" ht="22" x14ac:dyDescent="0.2">
      <c r="A27" s="1"/>
      <c r="B27" s="37" t="s">
        <v>1</v>
      </c>
      <c r="C27" s="37" t="s">
        <v>1</v>
      </c>
      <c r="D27" s="37"/>
      <c r="E27" s="39">
        <f t="shared" ref="E27:G27" si="0">SUM(E21:E25)</f>
        <v>6</v>
      </c>
      <c r="F27" s="39">
        <f t="shared" si="0"/>
        <v>6</v>
      </c>
      <c r="G27" s="39">
        <f t="shared" si="0"/>
        <v>4353</v>
      </c>
      <c r="H27" s="123">
        <f>SUM(H21:H26)</f>
        <v>847598.97</v>
      </c>
      <c r="I27" s="40"/>
    </row>
    <row r="28" spans="1:9" ht="22" x14ac:dyDescent="0.2">
      <c r="A28" s="1"/>
      <c r="B28" s="34" t="s">
        <v>2</v>
      </c>
      <c r="C28" s="34" t="s">
        <v>2</v>
      </c>
      <c r="D28" s="34"/>
      <c r="E28" s="5"/>
      <c r="F28" s="5"/>
      <c r="G28" s="5"/>
      <c r="H28" s="108"/>
      <c r="I28" s="19"/>
    </row>
    <row r="29" spans="1:9" ht="44" x14ac:dyDescent="0.2">
      <c r="A29" s="1">
        <v>6</v>
      </c>
      <c r="B29" s="2" t="s">
        <v>76</v>
      </c>
      <c r="C29" s="2"/>
      <c r="D29" s="2"/>
      <c r="E29" s="5"/>
      <c r="F29" s="5"/>
      <c r="G29" s="4"/>
      <c r="H29" s="106"/>
      <c r="I29" s="77"/>
    </row>
    <row r="30" spans="1:9" ht="44" x14ac:dyDescent="0.2">
      <c r="A30" s="1">
        <v>7</v>
      </c>
      <c r="B30" s="2" t="s">
        <v>77</v>
      </c>
      <c r="C30" s="2"/>
      <c r="D30" s="2"/>
      <c r="E30" s="5"/>
      <c r="F30" s="5"/>
      <c r="G30" s="4"/>
      <c r="H30" s="106"/>
      <c r="I30" s="77"/>
    </row>
    <row r="31" spans="1:9" ht="22" x14ac:dyDescent="0.2">
      <c r="A31" s="1"/>
      <c r="B31" s="37" t="s">
        <v>3</v>
      </c>
      <c r="C31" s="37" t="s">
        <v>3</v>
      </c>
      <c r="D31" s="37"/>
      <c r="E31" s="39">
        <f>SUM(E29:E30)</f>
        <v>0</v>
      </c>
      <c r="F31" s="39">
        <f t="shared" ref="F31:G31" si="1">SUM(F29:F30)</f>
        <v>0</v>
      </c>
      <c r="G31" s="39">
        <f t="shared" si="1"/>
        <v>0</v>
      </c>
      <c r="H31" s="112">
        <f>SUM(H29:H30)</f>
        <v>0</v>
      </c>
      <c r="I31" s="79"/>
    </row>
    <row r="32" spans="1:9" ht="22" x14ac:dyDescent="0.2">
      <c r="A32" s="1"/>
      <c r="B32" s="34" t="s">
        <v>4</v>
      </c>
      <c r="C32" s="34" t="s">
        <v>4</v>
      </c>
      <c r="D32" s="34"/>
      <c r="E32" s="5"/>
      <c r="F32" s="5"/>
      <c r="G32" s="5"/>
      <c r="H32" s="106"/>
      <c r="I32" s="19"/>
    </row>
    <row r="33" spans="1:9" ht="44" x14ac:dyDescent="0.2">
      <c r="A33" s="1">
        <v>8</v>
      </c>
      <c r="B33" s="2" t="s">
        <v>78</v>
      </c>
      <c r="C33" s="83" t="s">
        <v>93</v>
      </c>
      <c r="D33" s="84" t="s">
        <v>108</v>
      </c>
      <c r="E33" s="85">
        <v>1</v>
      </c>
      <c r="F33" s="85">
        <v>5</v>
      </c>
      <c r="G33" s="86">
        <v>50</v>
      </c>
      <c r="H33" s="115">
        <v>317840</v>
      </c>
      <c r="I33" s="88"/>
    </row>
    <row r="34" spans="1:9" ht="44" x14ac:dyDescent="0.2">
      <c r="A34" s="1">
        <v>9</v>
      </c>
      <c r="B34" s="2" t="s">
        <v>79</v>
      </c>
      <c r="C34" s="2"/>
      <c r="D34" s="2"/>
      <c r="E34" s="5"/>
      <c r="F34" s="5"/>
      <c r="G34" s="4"/>
      <c r="H34" s="107"/>
      <c r="I34" s="77"/>
    </row>
    <row r="35" spans="1:9" ht="22" x14ac:dyDescent="0.2">
      <c r="A35" s="1">
        <v>10</v>
      </c>
      <c r="B35" s="2" t="s">
        <v>31</v>
      </c>
      <c r="C35" s="2"/>
      <c r="D35" s="2"/>
      <c r="E35" s="5"/>
      <c r="F35" s="5"/>
      <c r="G35" s="4"/>
      <c r="H35" s="106"/>
      <c r="I35" s="77"/>
    </row>
    <row r="36" spans="1:9" ht="22" x14ac:dyDescent="0.2">
      <c r="A36" s="1">
        <v>11</v>
      </c>
      <c r="B36" s="2" t="s">
        <v>32</v>
      </c>
      <c r="C36" s="2"/>
      <c r="D36" s="2"/>
      <c r="E36" s="5"/>
      <c r="F36" s="5"/>
      <c r="G36" s="4"/>
      <c r="H36" s="106"/>
      <c r="I36" s="77"/>
    </row>
    <row r="37" spans="1:9" ht="22" x14ac:dyDescent="0.2">
      <c r="A37" s="1"/>
      <c r="B37" s="37" t="s">
        <v>5</v>
      </c>
      <c r="C37" s="37" t="s">
        <v>5</v>
      </c>
      <c r="D37" s="37"/>
      <c r="E37" s="38">
        <f>SUM(E33:E36)</f>
        <v>1</v>
      </c>
      <c r="F37" s="38">
        <f t="shared" ref="F37:G37" si="2">SUM(F33:F36)</f>
        <v>5</v>
      </c>
      <c r="G37" s="38">
        <f t="shared" si="2"/>
        <v>50</v>
      </c>
      <c r="H37" s="123">
        <f>SUM(H33:H36)</f>
        <v>317840</v>
      </c>
      <c r="I37" s="40"/>
    </row>
    <row r="38" spans="1:9" ht="22" x14ac:dyDescent="0.2">
      <c r="A38" s="1"/>
      <c r="B38" s="34" t="s">
        <v>28</v>
      </c>
      <c r="C38" s="34" t="s">
        <v>28</v>
      </c>
      <c r="D38" s="34"/>
      <c r="E38" s="5"/>
      <c r="F38" s="5"/>
      <c r="G38" s="5"/>
      <c r="H38" s="108"/>
      <c r="I38" s="19"/>
    </row>
    <row r="39" spans="1:9" ht="66" x14ac:dyDescent="0.2">
      <c r="A39" s="1">
        <v>12</v>
      </c>
      <c r="B39" s="2" t="s">
        <v>70</v>
      </c>
      <c r="C39" s="83" t="s">
        <v>94</v>
      </c>
      <c r="D39" s="89" t="s">
        <v>109</v>
      </c>
      <c r="E39" s="85">
        <v>3</v>
      </c>
      <c r="F39" s="85">
        <v>2</v>
      </c>
      <c r="G39" s="86">
        <v>161</v>
      </c>
      <c r="H39" s="115">
        <v>395000</v>
      </c>
      <c r="I39" s="88"/>
    </row>
    <row r="40" spans="1:9" ht="22" x14ac:dyDescent="0.2">
      <c r="A40" s="1"/>
      <c r="B40" s="37" t="s">
        <v>6</v>
      </c>
      <c r="C40" s="37" t="s">
        <v>6</v>
      </c>
      <c r="D40" s="37"/>
      <c r="E40" s="41">
        <f t="shared" ref="E40:G40" si="3">SUM(E39:E39)</f>
        <v>3</v>
      </c>
      <c r="F40" s="41">
        <f t="shared" si="3"/>
        <v>2</v>
      </c>
      <c r="G40" s="41">
        <f t="shared" si="3"/>
        <v>161</v>
      </c>
      <c r="H40" s="116">
        <f>SUM(H39)</f>
        <v>395000</v>
      </c>
      <c r="I40" s="40"/>
    </row>
    <row r="41" spans="1:9" x14ac:dyDescent="0.2">
      <c r="A41" s="1"/>
      <c r="B41" s="42" t="s">
        <v>46</v>
      </c>
      <c r="C41" s="42" t="s">
        <v>46</v>
      </c>
      <c r="D41" s="42"/>
      <c r="E41" s="43">
        <f>SUM(E27+E31 +E37+E40)</f>
        <v>10</v>
      </c>
      <c r="F41" s="43">
        <f t="shared" ref="F41:G41" si="4">SUM(F27+F31 +F37+F40)</f>
        <v>13</v>
      </c>
      <c r="G41" s="43">
        <f t="shared" si="4"/>
        <v>4564</v>
      </c>
      <c r="H41" s="121">
        <f>SUM(H27+H31+H37+H40)</f>
        <v>1560438.97</v>
      </c>
      <c r="I41" s="46"/>
    </row>
    <row r="42" spans="1:9" ht="22" x14ac:dyDescent="0.2">
      <c r="A42" s="1"/>
      <c r="B42" s="34" t="s">
        <v>10</v>
      </c>
      <c r="C42" s="34" t="s">
        <v>10</v>
      </c>
      <c r="D42" s="34"/>
      <c r="E42" s="35"/>
      <c r="F42" s="35"/>
      <c r="G42" s="35"/>
      <c r="H42" s="107"/>
      <c r="I42" s="36"/>
    </row>
    <row r="43" spans="1:9" ht="22" x14ac:dyDescent="0.2">
      <c r="A43" s="1">
        <v>13</v>
      </c>
      <c r="B43" s="2" t="s">
        <v>33</v>
      </c>
      <c r="C43" s="2"/>
      <c r="D43" s="2"/>
      <c r="E43" s="5"/>
      <c r="F43" s="5"/>
      <c r="G43" s="4"/>
      <c r="H43" s="108"/>
      <c r="I43" s="77"/>
    </row>
    <row r="44" spans="1:9" ht="22" x14ac:dyDescent="0.2">
      <c r="A44" s="1"/>
      <c r="B44" s="2" t="s">
        <v>18</v>
      </c>
      <c r="C44" s="2"/>
      <c r="D44" s="2"/>
      <c r="E44" s="5"/>
      <c r="F44" s="5"/>
      <c r="G44" s="4"/>
      <c r="H44" s="106"/>
      <c r="I44" s="12"/>
    </row>
    <row r="45" spans="1:9" ht="22" x14ac:dyDescent="0.2">
      <c r="A45" s="1">
        <v>14</v>
      </c>
      <c r="B45" s="2" t="s">
        <v>80</v>
      </c>
      <c r="C45" s="2"/>
      <c r="D45" s="2"/>
      <c r="E45" s="5"/>
      <c r="F45" s="5"/>
      <c r="G45" s="4"/>
      <c r="H45" s="107"/>
      <c r="I45" s="77"/>
    </row>
    <row r="46" spans="1:9" ht="22" x14ac:dyDescent="0.2">
      <c r="A46" s="1">
        <v>15</v>
      </c>
      <c r="B46" s="2" t="s">
        <v>68</v>
      </c>
      <c r="C46" s="2"/>
      <c r="D46" s="2"/>
      <c r="E46" s="5"/>
      <c r="F46" s="5"/>
      <c r="G46" s="4"/>
      <c r="H46" s="108"/>
      <c r="I46" s="77"/>
    </row>
    <row r="47" spans="1:9" ht="44" x14ac:dyDescent="0.2">
      <c r="A47" s="1">
        <v>16</v>
      </c>
      <c r="B47" s="2" t="s">
        <v>34</v>
      </c>
      <c r="C47" s="83" t="s">
        <v>95</v>
      </c>
      <c r="D47" s="85" t="s">
        <v>129</v>
      </c>
      <c r="E47" s="85">
        <v>2</v>
      </c>
      <c r="F47" s="85">
        <v>4</v>
      </c>
      <c r="G47" s="86">
        <v>172</v>
      </c>
      <c r="H47" s="118">
        <v>726550</v>
      </c>
      <c r="I47" s="91"/>
    </row>
    <row r="48" spans="1:9" ht="22" x14ac:dyDescent="0.2">
      <c r="A48" s="1">
        <v>17</v>
      </c>
      <c r="B48" s="2" t="s">
        <v>35</v>
      </c>
      <c r="C48" s="2"/>
      <c r="D48" s="2"/>
      <c r="E48" s="5"/>
      <c r="F48" s="5"/>
      <c r="G48" s="4"/>
      <c r="H48" s="106"/>
      <c r="I48" s="77"/>
    </row>
    <row r="49" spans="1:9" ht="22" x14ac:dyDescent="0.2">
      <c r="A49" s="1">
        <v>18</v>
      </c>
      <c r="B49" s="2" t="s">
        <v>22</v>
      </c>
      <c r="C49" s="2"/>
      <c r="D49" s="2"/>
      <c r="E49" s="5"/>
      <c r="F49" s="5"/>
      <c r="G49" s="4"/>
      <c r="H49" s="107"/>
      <c r="I49" s="77"/>
    </row>
    <row r="50" spans="1:9" ht="22" x14ac:dyDescent="0.2">
      <c r="A50" s="1"/>
      <c r="B50" s="44" t="s">
        <v>19</v>
      </c>
      <c r="C50" s="44" t="s">
        <v>19</v>
      </c>
      <c r="D50" s="44"/>
      <c r="E50" s="45">
        <f t="shared" ref="E50:G50" si="5">SUM(E43:E49)</f>
        <v>2</v>
      </c>
      <c r="F50" s="45">
        <f t="shared" si="5"/>
        <v>4</v>
      </c>
      <c r="G50" s="45">
        <f t="shared" si="5"/>
        <v>172</v>
      </c>
      <c r="H50" s="122">
        <f>SUM(H43:H49)</f>
        <v>726550</v>
      </c>
      <c r="I50" s="46"/>
    </row>
    <row r="51" spans="1:9" ht="22" x14ac:dyDescent="0.2">
      <c r="A51" s="1"/>
      <c r="B51" s="34" t="s">
        <v>25</v>
      </c>
      <c r="C51" s="34" t="s">
        <v>25</v>
      </c>
      <c r="D51" s="34"/>
      <c r="E51" s="35"/>
      <c r="F51" s="35"/>
      <c r="G51" s="35"/>
      <c r="H51" s="106"/>
      <c r="I51" s="36"/>
    </row>
    <row r="52" spans="1:9" ht="22" x14ac:dyDescent="0.2">
      <c r="A52" s="1">
        <v>19</v>
      </c>
      <c r="B52" s="2" t="s">
        <v>36</v>
      </c>
      <c r="C52" s="2"/>
      <c r="D52" s="2"/>
      <c r="E52" s="5"/>
      <c r="F52" s="5"/>
      <c r="G52" s="4"/>
      <c r="H52" s="106"/>
      <c r="I52" s="77"/>
    </row>
    <row r="53" spans="1:9" ht="22" x14ac:dyDescent="0.2">
      <c r="A53" s="1">
        <v>20</v>
      </c>
      <c r="B53" s="2" t="s">
        <v>37</v>
      </c>
      <c r="C53" s="2"/>
      <c r="D53" s="2"/>
      <c r="E53" s="3"/>
      <c r="F53" s="3"/>
      <c r="G53" s="4"/>
      <c r="H53" s="106"/>
      <c r="I53" s="77"/>
    </row>
    <row r="54" spans="1:9" ht="22" x14ac:dyDescent="0.2">
      <c r="A54" s="1">
        <v>21</v>
      </c>
      <c r="B54" s="2" t="s">
        <v>38</v>
      </c>
      <c r="C54" s="2"/>
      <c r="D54" s="2"/>
      <c r="E54" s="3"/>
      <c r="F54" s="3"/>
      <c r="G54" s="4"/>
      <c r="H54" s="106"/>
      <c r="I54" s="77"/>
    </row>
    <row r="55" spans="1:9" ht="22" x14ac:dyDescent="0.2">
      <c r="A55" s="1">
        <v>22</v>
      </c>
      <c r="B55" s="2" t="s">
        <v>39</v>
      </c>
      <c r="C55" s="2"/>
      <c r="D55" s="2"/>
      <c r="E55" s="7"/>
      <c r="F55" s="7"/>
      <c r="G55" s="8"/>
      <c r="H55" s="106"/>
      <c r="I55" s="77"/>
    </row>
    <row r="56" spans="1:9" ht="22" x14ac:dyDescent="0.2">
      <c r="A56" s="1" t="s">
        <v>13</v>
      </c>
      <c r="B56" s="44" t="s">
        <v>7</v>
      </c>
      <c r="C56" s="44" t="s">
        <v>7</v>
      </c>
      <c r="D56" s="44"/>
      <c r="E56" s="45">
        <f>SUM(E52:E55)</f>
        <v>0</v>
      </c>
      <c r="F56" s="45">
        <f t="shared" ref="F56" si="6">SUM(F52:F55)</f>
        <v>0</v>
      </c>
      <c r="G56" s="45">
        <f>SUM(G52:G55)</f>
        <v>0</v>
      </c>
      <c r="H56" s="147">
        <f>SUM(H52:H55)</f>
        <v>0</v>
      </c>
      <c r="I56" s="46"/>
    </row>
    <row r="57" spans="1:9" ht="22" x14ac:dyDescent="0.2">
      <c r="A57" s="1"/>
      <c r="B57" s="34" t="s">
        <v>11</v>
      </c>
      <c r="C57" s="34" t="s">
        <v>11</v>
      </c>
      <c r="D57" s="34"/>
      <c r="E57" s="35"/>
      <c r="F57" s="35"/>
      <c r="G57" s="35"/>
      <c r="H57" s="106"/>
      <c r="I57" s="36"/>
    </row>
    <row r="58" spans="1:9" ht="88" x14ac:dyDescent="0.2">
      <c r="A58" s="1">
        <v>23</v>
      </c>
      <c r="B58" s="2" t="s">
        <v>40</v>
      </c>
      <c r="C58" s="83" t="s">
        <v>97</v>
      </c>
      <c r="D58" s="85" t="s">
        <v>110</v>
      </c>
      <c r="E58" s="92">
        <v>4</v>
      </c>
      <c r="F58" s="92">
        <v>3</v>
      </c>
      <c r="G58" s="93">
        <v>94</v>
      </c>
      <c r="H58" s="118">
        <v>150300</v>
      </c>
      <c r="I58" s="83" t="s">
        <v>96</v>
      </c>
    </row>
    <row r="59" spans="1:9" ht="22" x14ac:dyDescent="0.2">
      <c r="A59" s="1" t="s">
        <v>13</v>
      </c>
      <c r="B59" s="44" t="s">
        <v>8</v>
      </c>
      <c r="C59" s="44" t="s">
        <v>8</v>
      </c>
      <c r="D59" s="44"/>
      <c r="E59" s="47">
        <f>SUM(E58)</f>
        <v>4</v>
      </c>
      <c r="F59" s="47">
        <f t="shared" ref="F59:G59" si="7">SUM(F58)</f>
        <v>3</v>
      </c>
      <c r="G59" s="47">
        <f t="shared" si="7"/>
        <v>94</v>
      </c>
      <c r="H59" s="114">
        <f>SUM(H58)</f>
        <v>150300</v>
      </c>
      <c r="I59" s="46"/>
    </row>
    <row r="60" spans="1:9" ht="22" x14ac:dyDescent="0.2">
      <c r="A60" s="1"/>
      <c r="B60" s="34" t="s">
        <v>48</v>
      </c>
      <c r="C60" s="34" t="s">
        <v>48</v>
      </c>
      <c r="D60" s="34"/>
      <c r="E60" s="35"/>
      <c r="F60" s="35"/>
      <c r="G60" s="35"/>
      <c r="H60" s="108"/>
      <c r="I60" s="36"/>
    </row>
    <row r="61" spans="1:9" ht="22" x14ac:dyDescent="0.2">
      <c r="A61" s="1">
        <v>24</v>
      </c>
      <c r="B61" s="2" t="s">
        <v>41</v>
      </c>
      <c r="C61" s="2"/>
      <c r="D61" s="65"/>
      <c r="E61" s="10"/>
      <c r="F61" s="10"/>
      <c r="G61" s="11"/>
      <c r="H61" s="108"/>
      <c r="I61" s="77"/>
    </row>
    <row r="62" spans="1:9" ht="22" x14ac:dyDescent="0.2">
      <c r="A62" s="1">
        <v>25</v>
      </c>
      <c r="B62" s="2" t="s">
        <v>21</v>
      </c>
      <c r="C62" s="2"/>
      <c r="D62" s="65"/>
      <c r="E62" s="10"/>
      <c r="F62" s="10"/>
      <c r="G62" s="11"/>
      <c r="H62" s="106"/>
      <c r="I62" s="77"/>
    </row>
    <row r="63" spans="1:9" ht="22" x14ac:dyDescent="0.2">
      <c r="A63" s="1">
        <v>26</v>
      </c>
      <c r="B63" s="2" t="s">
        <v>27</v>
      </c>
      <c r="C63" s="2"/>
      <c r="D63" s="65"/>
      <c r="E63" s="10"/>
      <c r="F63" s="10"/>
      <c r="G63" s="11"/>
      <c r="H63" s="106"/>
      <c r="I63" s="77"/>
    </row>
    <row r="64" spans="1:9" ht="22" x14ac:dyDescent="0.2">
      <c r="A64" s="1">
        <v>27</v>
      </c>
      <c r="B64" s="2" t="s">
        <v>26</v>
      </c>
      <c r="C64" s="34" t="s">
        <v>26</v>
      </c>
      <c r="D64" s="65"/>
      <c r="E64" s="10"/>
      <c r="F64" s="10"/>
      <c r="G64" s="11"/>
      <c r="H64" s="107"/>
      <c r="I64" s="77"/>
    </row>
    <row r="65" spans="1:9" ht="44" x14ac:dyDescent="0.2">
      <c r="A65" s="1"/>
      <c r="B65" s="2"/>
      <c r="C65" s="83" t="s">
        <v>89</v>
      </c>
      <c r="D65" s="84" t="s">
        <v>111</v>
      </c>
      <c r="E65" s="92">
        <v>1</v>
      </c>
      <c r="F65" s="92">
        <v>2</v>
      </c>
      <c r="G65" s="93">
        <v>43</v>
      </c>
      <c r="H65" s="118">
        <v>131943</v>
      </c>
      <c r="I65" s="88"/>
    </row>
    <row r="66" spans="1:9" ht="66" x14ac:dyDescent="0.2">
      <c r="A66" s="1"/>
      <c r="B66" s="2"/>
      <c r="C66" s="83" t="s">
        <v>90</v>
      </c>
      <c r="D66" s="84" t="s">
        <v>112</v>
      </c>
      <c r="E66" s="92">
        <v>1</v>
      </c>
      <c r="F66" s="94">
        <v>0.5</v>
      </c>
      <c r="G66" s="93">
        <v>1287</v>
      </c>
      <c r="H66" s="118">
        <v>7745</v>
      </c>
      <c r="I66" s="88"/>
    </row>
    <row r="67" spans="1:9" ht="22" x14ac:dyDescent="0.2">
      <c r="A67" s="1"/>
      <c r="B67" s="2"/>
      <c r="C67" s="83" t="s">
        <v>98</v>
      </c>
      <c r="D67" s="84" t="s">
        <v>100</v>
      </c>
      <c r="E67" s="92">
        <v>1</v>
      </c>
      <c r="F67" s="94">
        <v>7</v>
      </c>
      <c r="G67" s="93">
        <v>35</v>
      </c>
      <c r="H67" s="118">
        <v>248430</v>
      </c>
      <c r="I67" s="88"/>
    </row>
    <row r="68" spans="1:9" ht="22" x14ac:dyDescent="0.2">
      <c r="A68" s="1" t="s">
        <v>13</v>
      </c>
      <c r="B68" s="44" t="s">
        <v>49</v>
      </c>
      <c r="C68" s="44" t="s">
        <v>49</v>
      </c>
      <c r="D68" s="44"/>
      <c r="E68" s="47">
        <f>SUM(E61:E67)</f>
        <v>3</v>
      </c>
      <c r="F68" s="47">
        <f>SUM(F61:F67)</f>
        <v>9.5</v>
      </c>
      <c r="G68" s="47">
        <f>SUM(G61:G64)</f>
        <v>0</v>
      </c>
      <c r="H68" s="121">
        <f>SUM(H65:H67)</f>
        <v>388118</v>
      </c>
      <c r="I68" s="81"/>
    </row>
    <row r="69" spans="1:9" ht="22" x14ac:dyDescent="0.2">
      <c r="A69" s="1"/>
      <c r="B69" s="34" t="s">
        <v>9</v>
      </c>
      <c r="C69" s="34" t="s">
        <v>9</v>
      </c>
      <c r="D69" s="34"/>
      <c r="E69" s="35"/>
      <c r="F69" s="35"/>
      <c r="G69" s="35"/>
      <c r="H69" s="106"/>
      <c r="I69" s="36"/>
    </row>
    <row r="70" spans="1:9" ht="44" x14ac:dyDescent="0.2">
      <c r="A70" s="1">
        <v>28</v>
      </c>
      <c r="B70" s="2" t="s">
        <v>42</v>
      </c>
      <c r="C70" s="83" t="s">
        <v>99</v>
      </c>
      <c r="D70" s="84" t="s">
        <v>113</v>
      </c>
      <c r="E70" s="92">
        <v>1</v>
      </c>
      <c r="F70" s="92">
        <v>2</v>
      </c>
      <c r="G70" s="93">
        <v>223</v>
      </c>
      <c r="H70" s="87">
        <v>465780</v>
      </c>
      <c r="I70" s="88"/>
    </row>
    <row r="71" spans="1:9" ht="22" x14ac:dyDescent="0.2">
      <c r="A71" s="1">
        <v>29</v>
      </c>
      <c r="B71" s="2" t="s">
        <v>69</v>
      </c>
      <c r="C71" s="2"/>
      <c r="D71" s="2"/>
      <c r="E71" s="3"/>
      <c r="F71" s="3"/>
      <c r="G71" s="3"/>
      <c r="H71" s="108"/>
      <c r="I71" s="77"/>
    </row>
    <row r="72" spans="1:9" ht="22" x14ac:dyDescent="0.2">
      <c r="A72" s="1">
        <v>30</v>
      </c>
      <c r="B72" s="2" t="s">
        <v>43</v>
      </c>
      <c r="C72" s="2"/>
      <c r="D72" s="65"/>
      <c r="E72" s="10"/>
      <c r="F72" s="10"/>
      <c r="G72" s="11"/>
      <c r="H72" s="108"/>
      <c r="I72" s="77"/>
    </row>
    <row r="73" spans="1:9" ht="22" x14ac:dyDescent="0.2">
      <c r="A73" s="1"/>
      <c r="B73" s="44" t="s">
        <v>23</v>
      </c>
      <c r="C73" s="44" t="s">
        <v>23</v>
      </c>
      <c r="D73" s="44"/>
      <c r="E73" s="47">
        <f>SUM(E70:E72)</f>
        <v>1</v>
      </c>
      <c r="F73" s="47">
        <f t="shared" ref="F73:G73" si="8">SUM(F70:F72)</f>
        <v>2</v>
      </c>
      <c r="G73" s="47">
        <f t="shared" si="8"/>
        <v>223</v>
      </c>
      <c r="H73" s="121">
        <f>SUM(H70:H72)</f>
        <v>465780</v>
      </c>
      <c r="I73" s="81"/>
    </row>
    <row r="74" spans="1:9" ht="22" x14ac:dyDescent="0.2">
      <c r="A74" s="1"/>
      <c r="B74" s="60" t="s">
        <v>20</v>
      </c>
      <c r="C74" s="19"/>
      <c r="D74" s="19"/>
      <c r="E74" s="35"/>
      <c r="F74" s="35"/>
      <c r="G74" s="35"/>
      <c r="H74" s="107"/>
      <c r="I74" s="36"/>
    </row>
    <row r="75" spans="1:9" ht="44" x14ac:dyDescent="0.2">
      <c r="A75" s="1">
        <v>31</v>
      </c>
      <c r="B75" s="2" t="s">
        <v>81</v>
      </c>
      <c r="C75" s="83" t="s">
        <v>91</v>
      </c>
      <c r="D75" s="95"/>
      <c r="E75" s="92">
        <v>1</v>
      </c>
      <c r="F75" s="92">
        <v>1</v>
      </c>
      <c r="G75" s="93">
        <v>65</v>
      </c>
      <c r="H75" s="87">
        <v>15733</v>
      </c>
      <c r="I75" s="88"/>
    </row>
    <row r="76" spans="1:9" ht="22" x14ac:dyDescent="0.2">
      <c r="A76" s="1">
        <v>32</v>
      </c>
      <c r="B76" s="2" t="s">
        <v>44</v>
      </c>
      <c r="C76" s="2"/>
      <c r="D76" s="65"/>
      <c r="E76" s="10"/>
      <c r="F76" s="10"/>
      <c r="G76" s="11"/>
      <c r="H76" s="108"/>
      <c r="I76" s="77"/>
    </row>
    <row r="77" spans="1:9" ht="22" x14ac:dyDescent="0.2">
      <c r="A77" s="9"/>
      <c r="B77" s="66" t="s">
        <v>24</v>
      </c>
      <c r="C77" s="66" t="s">
        <v>24</v>
      </c>
      <c r="D77" s="66"/>
      <c r="E77" s="15">
        <f>SUM(E75:E76)</f>
        <v>1</v>
      </c>
      <c r="F77" s="15">
        <f t="shared" ref="F77:G77" si="9">SUM(F75:F76)</f>
        <v>1</v>
      </c>
      <c r="G77" s="15">
        <f t="shared" si="9"/>
        <v>65</v>
      </c>
      <c r="H77" s="80">
        <f>SUM(H74:H76)</f>
        <v>15733</v>
      </c>
      <c r="I77" s="67"/>
    </row>
    <row r="78" spans="1:9" x14ac:dyDescent="0.2">
      <c r="A78" s="1"/>
      <c r="B78" s="49" t="s">
        <v>52</v>
      </c>
      <c r="C78" s="49" t="s">
        <v>52</v>
      </c>
      <c r="D78" s="49"/>
      <c r="E78" s="10"/>
      <c r="F78" s="10"/>
      <c r="G78" s="11"/>
      <c r="H78" s="106"/>
      <c r="I78" s="77"/>
    </row>
    <row r="79" spans="1:9" ht="44" x14ac:dyDescent="0.2">
      <c r="A79" s="1"/>
      <c r="B79" s="58" t="s">
        <v>82</v>
      </c>
      <c r="C79" s="58"/>
      <c r="D79" s="63"/>
      <c r="E79" s="10"/>
      <c r="F79" s="50"/>
      <c r="G79" s="50"/>
      <c r="H79" s="107"/>
      <c r="I79" s="77"/>
    </row>
    <row r="80" spans="1:9" x14ac:dyDescent="0.2">
      <c r="A80" s="1"/>
      <c r="B80" s="16" t="s">
        <v>57</v>
      </c>
      <c r="C80" s="16" t="s">
        <v>57</v>
      </c>
      <c r="D80" s="14"/>
      <c r="E80" s="15">
        <f>SUM(E79:E79)</f>
        <v>0</v>
      </c>
      <c r="F80" s="15"/>
      <c r="G80" s="15">
        <f>SUM(G79:G79)</f>
        <v>0</v>
      </c>
      <c r="H80" s="117">
        <f>SUM(H79)</f>
        <v>0</v>
      </c>
      <c r="I80" s="67"/>
    </row>
    <row r="81" spans="1:9" x14ac:dyDescent="0.2">
      <c r="A81" s="1"/>
      <c r="B81" s="49" t="s">
        <v>53</v>
      </c>
      <c r="C81" s="49" t="s">
        <v>53</v>
      </c>
      <c r="D81" s="49"/>
      <c r="E81" s="10"/>
      <c r="F81" s="10"/>
      <c r="G81" s="11"/>
      <c r="H81" s="106"/>
      <c r="I81" s="77"/>
    </row>
    <row r="82" spans="1:9" x14ac:dyDescent="0.2">
      <c r="A82" s="1"/>
      <c r="B82" s="13" t="s">
        <v>54</v>
      </c>
      <c r="C82" s="13"/>
      <c r="D82" s="68"/>
      <c r="E82" s="10"/>
      <c r="F82" s="10"/>
      <c r="G82" s="11"/>
      <c r="H82" s="107"/>
      <c r="I82" s="77"/>
    </row>
    <row r="83" spans="1:9" ht="44" x14ac:dyDescent="0.2">
      <c r="A83" s="1"/>
      <c r="B83" s="58" t="s">
        <v>72</v>
      </c>
      <c r="C83" s="58"/>
      <c r="D83" s="63"/>
      <c r="E83" s="10"/>
      <c r="F83" s="10"/>
      <c r="G83" s="11"/>
      <c r="H83" s="108"/>
      <c r="I83" s="77"/>
    </row>
    <row r="84" spans="1:9" x14ac:dyDescent="0.2">
      <c r="A84" s="1"/>
      <c r="B84" s="13" t="s">
        <v>55</v>
      </c>
      <c r="C84" s="13"/>
      <c r="D84" s="68"/>
      <c r="E84" s="10"/>
      <c r="F84" s="10"/>
      <c r="G84" s="11"/>
      <c r="H84" s="106"/>
      <c r="I84" s="77"/>
    </row>
    <row r="85" spans="1:9" x14ac:dyDescent="0.2">
      <c r="A85" s="1"/>
      <c r="B85" s="51" t="s">
        <v>58</v>
      </c>
      <c r="C85" s="51" t="s">
        <v>58</v>
      </c>
      <c r="D85" s="69"/>
      <c r="E85" s="15">
        <f t="shared" ref="E85:G85" si="10">SUM(E82:E84)</f>
        <v>0</v>
      </c>
      <c r="F85" s="15">
        <f t="shared" si="10"/>
        <v>0</v>
      </c>
      <c r="G85" s="15">
        <f t="shared" si="10"/>
        <v>0</v>
      </c>
      <c r="H85" s="117">
        <f>SUM(H82:H84)</f>
        <v>0</v>
      </c>
      <c r="I85" s="67"/>
    </row>
    <row r="86" spans="1:9" x14ac:dyDescent="0.2">
      <c r="A86" s="1"/>
      <c r="B86" s="52" t="s">
        <v>56</v>
      </c>
      <c r="C86" s="52" t="s">
        <v>56</v>
      </c>
      <c r="D86" s="52"/>
      <c r="E86" s="3"/>
      <c r="F86" s="3"/>
      <c r="G86" s="4"/>
      <c r="H86" s="107"/>
      <c r="I86" s="77"/>
    </row>
    <row r="87" spans="1:9" x14ac:dyDescent="0.2">
      <c r="A87" s="1"/>
      <c r="B87" s="70" t="s">
        <v>83</v>
      </c>
      <c r="C87" s="70"/>
      <c r="D87" s="71"/>
      <c r="E87" s="10"/>
      <c r="F87" s="10"/>
      <c r="G87" s="11"/>
      <c r="H87" s="106"/>
      <c r="I87" s="77"/>
    </row>
    <row r="88" spans="1:9" x14ac:dyDescent="0.2">
      <c r="A88" s="1"/>
      <c r="B88" s="70" t="s">
        <v>59</v>
      </c>
      <c r="C88" s="70"/>
      <c r="D88" s="71"/>
      <c r="E88" s="10"/>
      <c r="F88" s="10"/>
      <c r="G88" s="11"/>
      <c r="H88" s="106"/>
      <c r="I88" s="77"/>
    </row>
    <row r="89" spans="1:9" x14ac:dyDescent="0.2">
      <c r="A89" s="1"/>
      <c r="B89" s="42" t="s">
        <v>60</v>
      </c>
      <c r="C89" s="42" t="s">
        <v>60</v>
      </c>
      <c r="D89" s="48"/>
      <c r="E89" s="15">
        <f>SUM(E87:E88)</f>
        <v>0</v>
      </c>
      <c r="F89" s="15">
        <f t="shared" ref="F89:G89" si="11">SUM(F87:F88)</f>
        <v>0</v>
      </c>
      <c r="G89" s="15">
        <f t="shared" si="11"/>
        <v>0</v>
      </c>
      <c r="H89" s="117">
        <f>SUM(H87:H88)</f>
        <v>0</v>
      </c>
      <c r="I89" s="67"/>
    </row>
    <row r="90" spans="1:9" x14ac:dyDescent="0.2">
      <c r="A90" s="1"/>
      <c r="B90" s="52" t="s">
        <v>101</v>
      </c>
      <c r="C90" s="52" t="s">
        <v>101</v>
      </c>
      <c r="D90" s="72"/>
      <c r="E90" s="62"/>
      <c r="F90" s="62"/>
      <c r="G90" s="105">
        <v>117</v>
      </c>
      <c r="H90" s="150">
        <v>3013199.3</v>
      </c>
      <c r="I90" s="78"/>
    </row>
    <row r="91" spans="1:9" ht="22" thickBot="1" x14ac:dyDescent="0.25">
      <c r="A91" s="1"/>
      <c r="B91" s="42" t="s">
        <v>114</v>
      </c>
      <c r="C91" s="42" t="s">
        <v>114</v>
      </c>
      <c r="D91" s="48"/>
      <c r="E91" s="15">
        <f t="shared" ref="E91:F91" si="12">SUM(E90)</f>
        <v>0</v>
      </c>
      <c r="F91" s="15">
        <f t="shared" si="12"/>
        <v>0</v>
      </c>
      <c r="G91" s="15">
        <f>SUM(G90)</f>
        <v>117</v>
      </c>
      <c r="H91" s="114">
        <f>SUM(H90)</f>
        <v>3013199.3</v>
      </c>
      <c r="I91" s="67"/>
    </row>
    <row r="92" spans="1:9" ht="25" thickBot="1" x14ac:dyDescent="0.25">
      <c r="A92" s="125" t="s">
        <v>50</v>
      </c>
      <c r="B92" s="126"/>
      <c r="C92" s="73"/>
      <c r="D92" s="73"/>
      <c r="E92" s="53">
        <f t="shared" ref="E92:G92" si="13">SUM(E41+E50+E56+E59+E68+E73+E77+E80+E85+E89+E91)</f>
        <v>21</v>
      </c>
      <c r="F92" s="53">
        <f t="shared" si="13"/>
        <v>32.5</v>
      </c>
      <c r="G92" s="53">
        <f t="shared" si="13"/>
        <v>5235</v>
      </c>
      <c r="H92" s="124">
        <f>SUM(H41+H50+H56+H59+H68+H73+H77+H80+H85+H89+H91)</f>
        <v>6320119.2699999996</v>
      </c>
      <c r="I92" s="146"/>
    </row>
    <row r="93" spans="1:9" ht="24" x14ac:dyDescent="0.2">
      <c r="A93" s="30" t="s">
        <v>13</v>
      </c>
      <c r="B93" s="31" t="s">
        <v>51</v>
      </c>
      <c r="C93" s="31" t="s">
        <v>51</v>
      </c>
      <c r="D93" s="31"/>
      <c r="E93" s="32"/>
      <c r="F93" s="32"/>
      <c r="G93" s="32"/>
      <c r="H93" s="120"/>
      <c r="I93" s="33"/>
    </row>
    <row r="94" spans="1:9" x14ac:dyDescent="0.2">
      <c r="A94" s="1"/>
      <c r="B94" s="49" t="s">
        <v>64</v>
      </c>
      <c r="C94" s="49" t="s">
        <v>64</v>
      </c>
      <c r="D94" s="49"/>
      <c r="E94" s="10"/>
      <c r="F94" s="10"/>
      <c r="G94" s="10"/>
      <c r="H94" s="106"/>
      <c r="I94" s="77"/>
    </row>
    <row r="95" spans="1:9" x14ac:dyDescent="0.2">
      <c r="A95" s="1"/>
      <c r="B95" s="54" t="s">
        <v>61</v>
      </c>
      <c r="C95" s="54" t="s">
        <v>61</v>
      </c>
      <c r="D95" s="74"/>
      <c r="E95" s="10"/>
      <c r="F95" s="10"/>
      <c r="G95" s="10"/>
      <c r="H95" s="107"/>
      <c r="I95" s="77"/>
    </row>
    <row r="96" spans="1:9" ht="22" x14ac:dyDescent="0.2">
      <c r="A96" s="1"/>
      <c r="B96" s="17" t="s">
        <v>62</v>
      </c>
      <c r="C96" s="17"/>
      <c r="D96" s="64"/>
      <c r="E96" s="10"/>
      <c r="F96" s="10"/>
      <c r="G96" s="3"/>
      <c r="H96" s="106"/>
      <c r="I96" s="77"/>
    </row>
    <row r="97" spans="1:9" x14ac:dyDescent="0.2">
      <c r="A97" s="1"/>
      <c r="B97" s="55" t="s">
        <v>63</v>
      </c>
      <c r="C97" s="55" t="s">
        <v>63</v>
      </c>
      <c r="D97" s="55"/>
      <c r="E97" s="92">
        <v>5</v>
      </c>
      <c r="F97" s="94">
        <v>0.5</v>
      </c>
      <c r="G97" s="93">
        <v>244</v>
      </c>
      <c r="H97" s="113"/>
      <c r="I97" s="82"/>
    </row>
    <row r="98" spans="1:9" ht="22" thickBot="1" x14ac:dyDescent="0.25">
      <c r="A98" s="1"/>
      <c r="B98" s="52" t="s">
        <v>65</v>
      </c>
      <c r="C98" s="52" t="s">
        <v>65</v>
      </c>
      <c r="D98" s="72"/>
      <c r="E98" s="10"/>
      <c r="F98" s="10"/>
      <c r="G98" s="11"/>
      <c r="H98" s="108"/>
      <c r="I98" s="77"/>
    </row>
    <row r="99" spans="1:9" ht="25" customHeight="1" thickBot="1" x14ac:dyDescent="0.25">
      <c r="A99" s="127" t="s">
        <v>66</v>
      </c>
      <c r="B99" s="128"/>
      <c r="C99" s="20"/>
      <c r="D99" s="20"/>
      <c r="E99" s="18">
        <f t="shared" ref="E99:G99" si="14">SUM(E95:E98)</f>
        <v>5</v>
      </c>
      <c r="F99" s="18">
        <f t="shared" si="14"/>
        <v>0.5</v>
      </c>
      <c r="G99" s="18">
        <f t="shared" si="14"/>
        <v>244</v>
      </c>
      <c r="H99" s="148">
        <f>SUM(H95:H98)</f>
        <v>0</v>
      </c>
      <c r="I99" s="144"/>
    </row>
    <row r="100" spans="1:9" s="57" customFormat="1" ht="25" customHeight="1" thickBot="1" x14ac:dyDescent="0.25">
      <c r="A100" s="129" t="s">
        <v>67</v>
      </c>
      <c r="B100" s="130"/>
      <c r="C100" s="75"/>
      <c r="D100" s="75"/>
      <c r="E100" s="56">
        <f t="shared" ref="E100:G100" si="15">SUM(E92+E99)</f>
        <v>26</v>
      </c>
      <c r="F100" s="56">
        <f t="shared" si="15"/>
        <v>33</v>
      </c>
      <c r="G100" s="56">
        <f t="shared" si="15"/>
        <v>5479</v>
      </c>
      <c r="H100" s="149">
        <f>SUM(H92+H99)</f>
        <v>6320119.2699999996</v>
      </c>
      <c r="I100" s="145"/>
    </row>
    <row r="101" spans="1:9" ht="24" x14ac:dyDescent="0.2">
      <c r="A101" s="97"/>
      <c r="B101" s="98" t="s">
        <v>121</v>
      </c>
      <c r="C101" s="99"/>
      <c r="D101" s="99"/>
      <c r="E101" s="100"/>
      <c r="F101" s="100"/>
      <c r="G101" s="100"/>
      <c r="H101" s="119"/>
      <c r="I101" s="101"/>
    </row>
    <row r="102" spans="1:9" x14ac:dyDescent="0.2">
      <c r="A102" s="1"/>
      <c r="B102" s="21" t="s">
        <v>119</v>
      </c>
      <c r="C102" s="2"/>
      <c r="D102" s="2"/>
      <c r="E102" s="5"/>
      <c r="F102" s="5"/>
      <c r="G102" s="5"/>
      <c r="H102" s="107"/>
      <c r="I102" s="19"/>
    </row>
    <row r="103" spans="1:9" x14ac:dyDescent="0.2">
      <c r="A103" s="102"/>
      <c r="B103" s="103" t="s">
        <v>120</v>
      </c>
      <c r="C103" s="22"/>
      <c r="D103" s="22"/>
      <c r="E103" s="59"/>
      <c r="F103" s="59"/>
      <c r="G103" s="59"/>
      <c r="H103" s="109"/>
      <c r="I103" s="23"/>
    </row>
  </sheetData>
  <mergeCells count="13">
    <mergeCell ref="A2:I2"/>
    <mergeCell ref="D13:D16"/>
    <mergeCell ref="I13:I16"/>
    <mergeCell ref="G13:G16"/>
    <mergeCell ref="F13:F16"/>
    <mergeCell ref="E13:E16"/>
    <mergeCell ref="C13:C16"/>
    <mergeCell ref="H13:H16"/>
    <mergeCell ref="A92:B92"/>
    <mergeCell ref="A99:B99"/>
    <mergeCell ref="A100:B100"/>
    <mergeCell ref="A13:A16"/>
    <mergeCell ref="B13:B16"/>
  </mergeCells>
  <printOptions horizontalCentered="1"/>
  <pageMargins left="0.5" right="0.25" top="0.45" bottom="0.25" header="0.3" footer="0.3"/>
  <pageSetup paperSize="9" scale="82" fitToHeight="7" orientation="landscape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Q 1-2</vt:lpstr>
      <vt:lpstr>'Q 1-2'!Print_Titles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cp:lastPrinted>2022-12-09T03:23:22Z</cp:lastPrinted>
  <dcterms:created xsi:type="dcterms:W3CDTF">2021-12-24T05:05:26Z</dcterms:created>
  <dcterms:modified xsi:type="dcterms:W3CDTF">2023-04-25T06:40:34Z</dcterms:modified>
</cp:coreProperties>
</file>